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ese\Kancelářské potřeby\Kancelářské potřeby 2024\KP 025\1 výzva\"/>
    </mc:Choice>
  </mc:AlternateContent>
  <xr:revisionPtr revIDLastSave="0" documentId="13_ncr:1_{939614B0-0C38-4589-9773-FA41A6F49BDF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KP" sheetId="1" r:id="rId1"/>
  </sheets>
  <definedNames>
    <definedName name="_xlnm._FilterDatabase" localSheetId="0" hidden="1">KP!$A$6:$T$65</definedName>
    <definedName name="_xlnm.Print_Area" localSheetId="0">KP!$B$1:$T$68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7" i="1" l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J27" i="1"/>
  <c r="K27" i="1"/>
  <c r="J28" i="1"/>
  <c r="K28" i="1"/>
  <c r="J29" i="1"/>
  <c r="K29" i="1"/>
  <c r="J30" i="1"/>
  <c r="K30" i="1"/>
  <c r="J31" i="1"/>
  <c r="K31" i="1"/>
  <c r="J32" i="1"/>
  <c r="K32" i="1"/>
  <c r="J33" i="1"/>
  <c r="K33" i="1"/>
  <c r="J34" i="1"/>
  <c r="K34" i="1"/>
  <c r="J35" i="1"/>
  <c r="K35" i="1"/>
  <c r="J36" i="1"/>
  <c r="K36" i="1"/>
  <c r="J37" i="1"/>
  <c r="K37" i="1"/>
  <c r="J38" i="1"/>
  <c r="K38" i="1"/>
  <c r="J39" i="1"/>
  <c r="K39" i="1"/>
  <c r="J40" i="1"/>
  <c r="K40" i="1"/>
  <c r="J41" i="1"/>
  <c r="K41" i="1"/>
  <c r="J42" i="1"/>
  <c r="K42" i="1"/>
  <c r="J43" i="1"/>
  <c r="K43" i="1"/>
  <c r="J44" i="1"/>
  <c r="K44" i="1"/>
  <c r="J45" i="1"/>
  <c r="K45" i="1"/>
  <c r="J46" i="1"/>
  <c r="K46" i="1"/>
  <c r="J47" i="1"/>
  <c r="K47" i="1"/>
  <c r="J48" i="1"/>
  <c r="K48" i="1"/>
  <c r="J49" i="1"/>
  <c r="K49" i="1"/>
  <c r="J50" i="1"/>
  <c r="K50" i="1"/>
  <c r="J51" i="1"/>
  <c r="K51" i="1"/>
  <c r="J52" i="1"/>
  <c r="K52" i="1"/>
  <c r="J53" i="1"/>
  <c r="K53" i="1"/>
  <c r="J54" i="1"/>
  <c r="K54" i="1"/>
  <c r="J55" i="1"/>
  <c r="K55" i="1"/>
  <c r="J56" i="1"/>
  <c r="K56" i="1"/>
  <c r="J57" i="1"/>
  <c r="K57" i="1"/>
  <c r="J58" i="1"/>
  <c r="K58" i="1"/>
  <c r="J59" i="1"/>
  <c r="K59" i="1"/>
  <c r="J60" i="1"/>
  <c r="K60" i="1"/>
  <c r="J61" i="1"/>
  <c r="K61" i="1"/>
  <c r="J62" i="1"/>
  <c r="K62" i="1"/>
  <c r="J63" i="1"/>
  <c r="K63" i="1"/>
  <c r="J64" i="1"/>
  <c r="K64" i="1"/>
  <c r="J65" i="1"/>
  <c r="K65" i="1"/>
  <c r="G22" i="1"/>
  <c r="G23" i="1"/>
  <c r="G24" i="1"/>
  <c r="G25" i="1"/>
  <c r="G26" i="1"/>
  <c r="J22" i="1"/>
  <c r="K22" i="1"/>
  <c r="J23" i="1"/>
  <c r="K23" i="1"/>
  <c r="J24" i="1"/>
  <c r="K24" i="1"/>
  <c r="J25" i="1"/>
  <c r="K25" i="1"/>
  <c r="J26" i="1"/>
  <c r="K26" i="1"/>
  <c r="J7" i="1"/>
  <c r="G12" i="1"/>
  <c r="G13" i="1"/>
  <c r="G14" i="1"/>
  <c r="G15" i="1"/>
  <c r="G16" i="1"/>
  <c r="G17" i="1"/>
  <c r="G18" i="1"/>
  <c r="G19" i="1"/>
  <c r="G20" i="1"/>
  <c r="G21" i="1"/>
  <c r="G11" i="1" l="1"/>
  <c r="G10" i="1"/>
  <c r="G9" i="1"/>
  <c r="G8" i="1"/>
  <c r="G7" i="1"/>
  <c r="K21" i="1" l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I68" i="1" l="1"/>
  <c r="H68" i="1"/>
</calcChain>
</file>

<file path=xl/sharedStrings.xml><?xml version="1.0" encoding="utf-8"?>
<sst xmlns="http://schemas.openxmlformats.org/spreadsheetml/2006/main" count="228" uniqueCount="146">
  <si>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</si>
  <si>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</si>
  <si>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</si>
  <si>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</si>
  <si>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</si>
  <si>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</si>
  <si>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</si>
  <si>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</si>
  <si>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</si>
  <si>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</si>
  <si>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</si>
  <si>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</si>
  <si>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</si>
  <si>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</si>
  <si>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</si>
  <si>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</si>
  <si>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</si>
  <si>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</si>
  <si>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</si>
  <si>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</si>
  <si>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</si>
  <si>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</si>
  <si>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</si>
  <si>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</si>
  <si>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</si>
  <si>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 xml:space="preserve">Pokud financováno z projektových prostředků, pak ŘEŠITEL uvede: NÁZEV A ČÍSLO DOTAČNÍHO PROJEKTU </t>
  </si>
  <si>
    <t>V případě, že se dodavatel při předání zboží na některá uvedená tel. čísla nedovolá, bude v takovém případě volat tel. 377 631 332, 377 631 320.</t>
  </si>
  <si>
    <t>Samostatná faktura</t>
  </si>
  <si>
    <t>21 dní</t>
  </si>
  <si>
    <t>Příloha č. 2 Kupní smlouvy - technická specifikace
Kancelářské potřeby (II.) 025 - 2024</t>
  </si>
  <si>
    <t>ks</t>
  </si>
  <si>
    <t>Kvalitní průhledný polypropylen, zavírání jedním drukem (patentem) na delší straně.</t>
  </si>
  <si>
    <t>Plast, formát A4, šíře hřbetu 5 cm, hřbetní kapsa se štítkem na popisky.</t>
  </si>
  <si>
    <t>Vnějšek plast, vnitřek hladký papír, formát A4, šíře 50 cm.</t>
  </si>
  <si>
    <t>Pro formát A4, karton min. 250 g.</t>
  </si>
  <si>
    <t>Pro vkládání dokumentů do velikosti A4, ekokarton min. 250 g.</t>
  </si>
  <si>
    <t>Euroobal A4 - hladký</t>
  </si>
  <si>
    <t>bal</t>
  </si>
  <si>
    <t>Čiré, min. 45 mic., balení 100 ks.</t>
  </si>
  <si>
    <t>Euroobal A4 - rozšířený</t>
  </si>
  <si>
    <t>Formát A4 rozšířený na 220 mm, typ otvírání „U“, rozměr 220 x 300 mm, kapacita až 70 listů, polypropylen, tloušťka min. 50 mic., balení min. 50 ks.</t>
  </si>
  <si>
    <t>Nezávěsné hladké PVC obaly, vkládání na šířku i na výšku, min. 150 mic, min. 10 ks v balení.</t>
  </si>
  <si>
    <t>Samolepící záložky 12 x 45 mm  - 8 x neon</t>
  </si>
  <si>
    <t>Popisovatelné proužky, plastové, možnost opakované aplikace, neslepují se a nekroutí, 8 neon.barev x 25ks.</t>
  </si>
  <si>
    <t>Samolepící záložky 20 x 50 mm - 4 barvy</t>
  </si>
  <si>
    <t>Možnost mnohonásobné aplikace, po odlepení nezanechávají žádnou stopu, 4x 50 listů.</t>
  </si>
  <si>
    <t>Sešit A4 čistý  /čtvereček /</t>
  </si>
  <si>
    <t xml:space="preserve">Min. 40 listů. </t>
  </si>
  <si>
    <t xml:space="preserve">Papír kancelářský A4 kvalita "A" </t>
  </si>
  <si>
    <t>Kopírovací karton bílý A4 160g</t>
  </si>
  <si>
    <t>Kopírovací karton bílý A4 220g</t>
  </si>
  <si>
    <t xml:space="preserve">Obálky bublinkové A4 bílé cca 270x360 </t>
  </si>
  <si>
    <t>Samolepicí, odtrhovací proužek, vzduchová ochranná vrstva, vhodné pro zasílání křehkých předmětů, min. 10 ks v balení.</t>
  </si>
  <si>
    <t>Obálky C5 zelený pruh, 162 x 229 mm</t>
  </si>
  <si>
    <t>Lepicí páska s odvíječem lepenky 19mm</t>
  </si>
  <si>
    <t>Lepicí páska 33 m x 19 mm, transparentní, odvíječ s kovovým nožem.</t>
  </si>
  <si>
    <t>Lepicí tyčinka  min. 20g</t>
  </si>
  <si>
    <t>Vysoká lepicí síla a okamžitá přilnavost. Vhodné na  papír, karton, nevysychá, neobsahuje rozpouštědla.</t>
  </si>
  <si>
    <t>Propisovací tužka</t>
  </si>
  <si>
    <t xml:space="preserve">Vyměnitelná náplň F - 411, modrý inkoust, jehlový hrot 0,5 mm pro extra jemné psaní, plastové tělo, pogumovaný úchop pro příjemnější držení, stiskací mechanismus, kovový hrot. </t>
  </si>
  <si>
    <t xml:space="preserve">ks </t>
  </si>
  <si>
    <t>Velmi jemný plastický hrot, šíře stopy 0,3 mm.</t>
  </si>
  <si>
    <t>Popisovač - 0,3 mm - sada 4ks</t>
  </si>
  <si>
    <t>sada</t>
  </si>
  <si>
    <t>Velmi jemný plastický hrot, šíře stopy 0,3 mm. Sada: barvy černá, zelená, červená, modrá.</t>
  </si>
  <si>
    <t>Voděodolný, otěruvzdorný inkoust, šíře stopy 0,6 mm, ventilační uzávěr, na papír, folie, sklo, plasty, polystyrén.</t>
  </si>
  <si>
    <t>Voděodolný, otěruvzdorný inkoust, vláknový hrot, ergonomický úchop, šíře stopy 1 mm, ventilační uzávěry, na fólie, filmy, sklo, plasty.</t>
  </si>
  <si>
    <t>Popisovač na flipchart 2,5 mm - sada 4ks</t>
  </si>
  <si>
    <t>Odolný proti vyschnutí, kulatý hrot, šíře stopy 2,5 mm, na flipchartové tabule, nepropíjí se papírem, ventilační uzávěr. Sada 4 ks: barva modrá, zelená, červená, černá.</t>
  </si>
  <si>
    <t>Zvýrazňovač 1-4 mm, sada 4ks</t>
  </si>
  <si>
    <t>Klínový hrot, šíře stopy 1-4 mm, ventilační uzávěr, vhodný i na faxový papír. 4 ks v balení.</t>
  </si>
  <si>
    <t>Zvýrazňovač 1-4 mm - sada 6ks</t>
  </si>
  <si>
    <t>Klínový hrot, šíře stopy 1-4 mm, ventilační uzávěr, vhodný i na faxový papír. 6 ks v balení.</t>
  </si>
  <si>
    <t>Magnety 24 mm - mix barev</t>
  </si>
  <si>
    <t>Doplněk ke všem magnetickým tabulím, barevný mix, průměr 24 mm, min. 10 ks v balení.</t>
  </si>
  <si>
    <t>Korekční strojek jednorázový</t>
  </si>
  <si>
    <t>Šíře min. 4,2 mm, návin min. 6 m, korekční roller ve tvaru pera, suchá korekce, kryje okamžitě, korekce na běžném i faxovém papíru, nezanechává stopy či skvrny na fotokopiích.</t>
  </si>
  <si>
    <t>Korekční strojek 4,2 včetně vyměnitelné náplně</t>
  </si>
  <si>
    <t>Korekční strojek pro opakované použití, s vyměnitelnou náplní, návin min. 10 m, korekce na běžném i faxovém papíře, náplň kryje okamžitě, nezanechává stopy či skvrny na fotokopiích.</t>
  </si>
  <si>
    <t xml:space="preserve">Pryž </t>
  </si>
  <si>
    <t xml:space="preserve">Na grafitové tužky. </t>
  </si>
  <si>
    <t>Papír hlazený A3 bilý</t>
  </si>
  <si>
    <t>Samolepicí blok  76 x 76 mm - žlutý - 100 list</t>
  </si>
  <si>
    <t>Nezanechává stopy lepidla, min. 100 listů v bločku.</t>
  </si>
  <si>
    <t>Záznamní kniha A4 - linka</t>
  </si>
  <si>
    <t xml:space="preserve">Min. 100 listů, bělený bezdřevý papír, šitá vazba, laminovaný povrch desek. </t>
  </si>
  <si>
    <t xml:space="preserve">Papír kancelářský A4 kvalita"B"  </t>
  </si>
  <si>
    <t>Lepicí páska 25mm x 66m transparentní</t>
  </si>
  <si>
    <t>Kvalitní lepicí páska průhledná.</t>
  </si>
  <si>
    <t>Lepicí páska oboustranná 25mmx10m</t>
  </si>
  <si>
    <t>Polypropylenová oboustranná lepicí páska, univerzální použití, možnost použít pro podlahové krytiny a koberce.</t>
  </si>
  <si>
    <t xml:space="preserve">Univerzální lepidlo, vhodné na papír, kůži, dřevo apod., bez rozpouštědla, s aplikátorem. </t>
  </si>
  <si>
    <t>Doplněk ke všem magnetickým tabulím.</t>
  </si>
  <si>
    <t>Připínáčky  pro nástěnky (špulky)</t>
  </si>
  <si>
    <t>Připínáčky s barevnou plastovou hlavou "špulka", mix barev, min. 100 ks v balení.</t>
  </si>
  <si>
    <t xml:space="preserve">Rozešívačka </t>
  </si>
  <si>
    <t>Odstranění sešívacích drátků, kovové provedení + plast.</t>
  </si>
  <si>
    <t>Sešívačka min.20listů</t>
  </si>
  <si>
    <t>Sešití min. 20 listů, spojovače 24/6, celokovová nebo kovová + pevný plast.</t>
  </si>
  <si>
    <t>Magnetický zásobník na dopisní spony</t>
  </si>
  <si>
    <t>Magnetický zásobník, dodávka včetně 100ks pozinkovaných sponek 32 mm.</t>
  </si>
  <si>
    <t>Rychlouzavírací sáčky 12x17</t>
  </si>
  <si>
    <t>Min. 100 ks v balení.</t>
  </si>
  <si>
    <t>Příjmový pokladní doklad - nečíslovaný</t>
  </si>
  <si>
    <t>Formát A6, propisovací, min. 100 listů.</t>
  </si>
  <si>
    <t>Box na formát A4, polypropylen min. 0,5 mm, kapacita 250 - 300 listů (80 g/m2), zajišťovací gumička.</t>
  </si>
  <si>
    <t>Odkladač dokumentů stohovatelný - čirý, kouřový</t>
  </si>
  <si>
    <t>Odkladač dokumentů, pro dokumenty do formátu A4+, transparentní materiál, stohování kolmo i dvěma způsoby předsazeně, rozměry 255 x 70 x 360 mm (š x v x h).</t>
  </si>
  <si>
    <t>Popisovač tabulový 2,5 mm - sada 4ks</t>
  </si>
  <si>
    <t>Stíratelný, světlostálý, kulatý, vláknový hrot, šíře stopy 2,5 mm, ventilační uzávěr. Na bílé tabule, sklo, PVC, porcelán. Sada 4 ks.</t>
  </si>
  <si>
    <t>Klip kovový 25 mm</t>
  </si>
  <si>
    <t xml:space="preserve">Kovové, mnohonásobně použitelné, min. 12 ks v balení. </t>
  </si>
  <si>
    <t>Klip kovový 41 mm</t>
  </si>
  <si>
    <t>Stiskací mechanismus, vyměnitelná gelová náplň, plastové tělo, jehlový hrot 0,5 mm pro tenké psaní.</t>
  </si>
  <si>
    <t>NE</t>
  </si>
  <si>
    <t>DFEL - Bc. Martina Nováková,
Tel.: 37763 4011</t>
  </si>
  <si>
    <t>Univerzitní 26, 
301 00 Plzeň,
Fakulta elektrotechnická - Děkanát,
2NP - místnost EU 211</t>
  </si>
  <si>
    <t>SKM -  Ing. Michaela Pšeidlová,
Tel.: 37763 4878</t>
  </si>
  <si>
    <t>Bolevecká 30-32,
301 00 Plzeň,
VŠ kolej</t>
  </si>
  <si>
    <t>UK PRA - Lenka Fajmanová,
Tel.: 37763 7746, 7744</t>
  </si>
  <si>
    <t>sady Pětatřicátníků 16, 
301 00 Plzeň,
Filozofická a právnická knihovna</t>
  </si>
  <si>
    <t>KGM - Bc. Petra Bláhová,
Tel.: 37763 9213,
735 713 952</t>
  </si>
  <si>
    <t>Technická 8, 
301 00 Plzeň,
Fakulta aplikovaných věd - Katedra geomatiky,
místnost UN 640</t>
  </si>
  <si>
    <r>
      <t>Obálka plastová PVC s patentem /druk/ A4 -</t>
    </r>
    <r>
      <rPr>
        <b/>
        <sz val="11"/>
        <rFont val="Calibri"/>
        <family val="2"/>
        <charset val="238"/>
      </rPr>
      <t xml:space="preserve"> modrá</t>
    </r>
  </si>
  <si>
    <r>
      <t>Pořadač 4-kroužkový A4 - 5 cm -</t>
    </r>
    <r>
      <rPr>
        <b/>
        <sz val="11"/>
        <rFont val="Calibri"/>
        <family val="2"/>
        <charset val="238"/>
      </rPr>
      <t xml:space="preserve"> modrý</t>
    </r>
  </si>
  <si>
    <r>
      <t xml:space="preserve">Pořadač pákový A4 - 5cm - </t>
    </r>
    <r>
      <rPr>
        <b/>
        <sz val="11"/>
        <rFont val="Calibri"/>
        <family val="2"/>
        <charset val="238"/>
      </rPr>
      <t>černý</t>
    </r>
  </si>
  <si>
    <r>
      <t>Rychlovazač karton, nezávěsný A4 -</t>
    </r>
    <r>
      <rPr>
        <b/>
        <sz val="11"/>
        <rFont val="Calibri"/>
        <family val="2"/>
        <charset val="238"/>
      </rPr>
      <t xml:space="preserve"> žlutý</t>
    </r>
  </si>
  <si>
    <r>
      <t xml:space="preserve">Desky odkládací A4, 3 klopy, ekokarton - </t>
    </r>
    <r>
      <rPr>
        <b/>
        <sz val="11"/>
        <rFont val="Calibri"/>
        <family val="2"/>
        <charset val="238"/>
      </rPr>
      <t xml:space="preserve">žluté </t>
    </r>
  </si>
  <si>
    <t>Obaly "L" A4 - čiré</t>
  </si>
  <si>
    <r>
      <t>Papír nejvyšší kvality "A", formát A4, gramáž 80 g/m2, barva bílá, opaicta min. 92 %, bělost 168 ± 3 CIE, hladkost dle Bendtsena 180 ml/min ± 50. 
Z obou stran hlazený, speciálně vhodný pro oboustranný tisk. 
Použití u rychloběžných kopírek a tiskáren a pro kvalitní inkoustový tisk. 
1 bal/500 listů.</t>
    </r>
    <r>
      <rPr>
        <b/>
        <sz val="11"/>
        <color rgb="FF000000"/>
        <rFont val="Calibri"/>
        <family val="2"/>
        <charset val="238"/>
      </rPr>
      <t xml:space="preserve">
Certifikát o udělení ekoznačky EU (Ecolabel)</t>
    </r>
  </si>
  <si>
    <t>Vhodný pro tisk, speciálně hlazený bílý karton, 1 bal/250 listů.</t>
  </si>
  <si>
    <r>
      <rPr>
        <sz val="11"/>
        <rFont val="Calibri"/>
        <family val="2"/>
        <charset val="238"/>
      </rPr>
      <t>S doručenkou do vlastních rukou, samopropisovací. Viz</t>
    </r>
    <r>
      <rPr>
        <sz val="11"/>
        <color rgb="FFFF0000"/>
        <rFont val="Calibri"/>
        <family val="2"/>
        <charset val="238"/>
      </rPr>
      <t xml:space="preserve">
Příloha č. 3 Kupní smlouvy - obálky C5 zelený pruh_KP (II.)-025-2024.pdf</t>
    </r>
  </si>
  <si>
    <r>
      <t>Popisovač 0,3 mm -</t>
    </r>
    <r>
      <rPr>
        <b/>
        <sz val="11"/>
        <rFont val="Calibri"/>
        <family val="2"/>
        <charset val="238"/>
      </rPr>
      <t xml:space="preserve"> černý</t>
    </r>
  </si>
  <si>
    <r>
      <t>Popisovač  lihový 0,6 mm -</t>
    </r>
    <r>
      <rPr>
        <b/>
        <sz val="11"/>
        <rFont val="Calibri"/>
        <family val="2"/>
        <charset val="238"/>
      </rPr>
      <t xml:space="preserve"> 5x černý, 5x modrý</t>
    </r>
  </si>
  <si>
    <r>
      <t>Popisovač lihový 1mm -</t>
    </r>
    <r>
      <rPr>
        <b/>
        <sz val="11"/>
        <rFont val="Calibri"/>
        <family val="2"/>
        <charset val="238"/>
      </rPr>
      <t xml:space="preserve"> 5x černý, 5x modrý</t>
    </r>
  </si>
  <si>
    <t>Papír xerografický, A3, 160 g  (balení 250 listů); pro barevný laserový tisk.</t>
  </si>
  <si>
    <r>
      <t xml:space="preserve">Papír střední kvality "B", formát A4, gramáž 80 g/m2, barva bílá, opacita min. 90 %, bělost 151 ± 3 CIE, hladkost dle Bendtsena 200 ml/min ±50. 
Vhodný do laserových tiskáren, kopírek i inkoustových tiskáren, pro oboustranný tisk. 
Doporučený při vyšší spotřebě papíru (250 listů denně a více). Není vhodný do rychloběžných strojů (60 kopií za minutu). 
1 bal/500 listů. 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</si>
  <si>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t xml:space="preserve">Lepidlo disperzní 130 - 140 g </t>
  </si>
  <si>
    <r>
      <t>Popisovač lihový 1mm -</t>
    </r>
    <r>
      <rPr>
        <b/>
        <sz val="11"/>
        <rFont val="Calibri"/>
        <family val="2"/>
        <charset val="238"/>
      </rPr>
      <t xml:space="preserve"> černý</t>
    </r>
  </si>
  <si>
    <r>
      <t>Magnety  20mm -</t>
    </r>
    <r>
      <rPr>
        <b/>
        <sz val="11"/>
        <rFont val="Calibri"/>
        <family val="2"/>
        <charset val="238"/>
      </rPr>
      <t xml:space="preserve"> černé</t>
    </r>
  </si>
  <si>
    <r>
      <t xml:space="preserve">Papír nejvyšší kvality "A", formát A4, gramáž 80 g/m2, barva bílá, opaicta min. 92 %, bělost 168 ± 3 CIE, hladkost dle Bendtsena 180 ml/min ± 50. 
Z obou stran hlazený, speciálně vhodný pro oboustranný tisk. 
Použití u rychloběžných kopírek a tiskáren a pro kvalitní inkoustový tisk. 
1 bal/500 listů.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</si>
  <si>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r>
      <t xml:space="preserve">Box na spisy s gumou - (PP min 0,5 mm) - </t>
    </r>
    <r>
      <rPr>
        <b/>
        <sz val="11"/>
        <rFont val="Calibri"/>
        <family val="2"/>
        <charset val="238"/>
      </rPr>
      <t>bílý</t>
    </r>
  </si>
  <si>
    <r>
      <t xml:space="preserve">Náplň do gelového pera - </t>
    </r>
    <r>
      <rPr>
        <b/>
        <sz val="11"/>
        <rFont val="Calibri"/>
        <family val="2"/>
        <charset val="238"/>
      </rPr>
      <t>modrá</t>
    </r>
  </si>
  <si>
    <t>Náplň do gelového pera Concorde 0,5 mm.</t>
  </si>
  <si>
    <r>
      <t xml:space="preserve">Magnety  20mm - </t>
    </r>
    <r>
      <rPr>
        <b/>
        <sz val="11"/>
        <rFont val="Calibri"/>
        <family val="2"/>
        <charset val="238"/>
      </rPr>
      <t>černé</t>
    </r>
  </si>
  <si>
    <r>
      <t xml:space="preserve">Gelové pero 0,5 mm - </t>
    </r>
    <r>
      <rPr>
        <b/>
        <sz val="11"/>
        <rFont val="Calibri"/>
        <family val="2"/>
        <charset val="238"/>
      </rPr>
      <t>růžová náplň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</si>
</sst>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3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20" fillId="0" borderId="0"/>
    <xf numFmtId="0" fontId="9" fillId="0" borderId="0"/>
    <xf numFmtId="0" fontId="9" fillId="0" borderId="0"/>
    <xf numFmtId="0" fontId="23" fillId="0" borderId="0"/>
    <xf numFmtId="0" fontId="8" fillId="0" borderId="0"/>
    <xf numFmtId="0" fontId="8" fillId="0" borderId="0"/>
    <xf numFmtId="0" fontId="8" fillId="0" borderId="0"/>
  </cellStyleXfs>
  <cellXfs count="159">
    <xf numFmtId="0" fontId="0" fillId="0" borderId="0" xfId="0"/>
    <xf numFmtId="0" fontId="0" fillId="0" borderId="0" xfId="0" applyProtection="1"/>
    <xf numFmtId="0" fontId="21" fillId="2" borderId="0" xfId="0" applyFont="1" applyFill="1" applyAlignment="1" applyProtection="1">
      <alignment horizontal="left" vertical="center" wrapText="1"/>
    </xf>
    <xf numFmtId="0" fontId="21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26" fillId="0" borderId="0" xfId="0" applyFont="1" applyProtection="1"/>
    <xf numFmtId="0" fontId="0" fillId="0" borderId="0" xfId="0" applyAlignment="1" applyProtection="1">
      <alignment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5" fillId="0" borderId="0" xfId="0" applyFont="1" applyAlignment="1" applyProtection="1">
      <alignment horizontal="left" vertical="top" wrapText="1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3" fillId="0" borderId="0" xfId="0" applyFont="1" applyAlignment="1" applyProtection="1">
      <alignment horizontal="left" vertical="center" wrapText="1"/>
    </xf>
    <xf numFmtId="0" fontId="15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3" fillId="0" borderId="0" xfId="0" applyFont="1" applyAlignment="1" applyProtection="1">
      <alignment vertical="center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3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13" xfId="0" applyBorder="1" applyProtection="1"/>
    <xf numFmtId="0" fontId="17" fillId="2" borderId="3" xfId="0" applyFont="1" applyFill="1" applyBorder="1" applyAlignment="1" applyProtection="1">
      <alignment horizontal="center" vertical="center" textRotation="90" wrapText="1"/>
    </xf>
    <xf numFmtId="0" fontId="17" fillId="5" borderId="4" xfId="0" applyFont="1" applyFill="1" applyBorder="1" applyAlignment="1" applyProtection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0" fontId="13" fillId="5" borderId="4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vertical="center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24" fillId="3" borderId="7" xfId="1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22" fillId="3" borderId="7" xfId="1" applyFont="1" applyFill="1" applyBorder="1" applyAlignment="1" applyProtection="1">
      <alignment horizontal="center" vertical="center" wrapText="1"/>
    </xf>
    <xf numFmtId="0" fontId="22" fillId="3" borderId="7" xfId="5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18" fillId="3" borderId="7" xfId="0" applyNumberFormat="1" applyFont="1" applyFill="1" applyBorder="1" applyAlignment="1" applyProtection="1">
      <alignment horizontal="right" vertical="center" wrapText="1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4" fillId="3" borderId="18" xfId="0" applyFon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10" fillId="3" borderId="18" xfId="0" applyFont="1" applyFill="1" applyBorder="1" applyAlignment="1" applyProtection="1">
      <alignment horizontal="center" vertical="center" wrapText="1"/>
    </xf>
    <xf numFmtId="0" fontId="2" fillId="3" borderId="18" xfId="0" applyFont="1" applyFill="1" applyBorder="1" applyAlignment="1" applyProtection="1">
      <alignment horizontal="center" vertical="center" wrapText="1"/>
    </xf>
    <xf numFmtId="0" fontId="13" fillId="3" borderId="18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4" fillId="3" borderId="9" xfId="1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22" fillId="3" borderId="9" xfId="1" applyFont="1" applyFill="1" applyBorder="1" applyAlignment="1" applyProtection="1">
      <alignment horizontal="center" vertical="center" wrapText="1"/>
    </xf>
    <xf numFmtId="0" fontId="22" fillId="3" borderId="9" xfId="5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18" fillId="3" borderId="9" xfId="0" applyNumberFormat="1" applyFont="1" applyFill="1" applyBorder="1" applyAlignment="1" applyProtection="1">
      <alignment horizontal="right" vertical="center" wrapText="1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4" fillId="3" borderId="15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10" fillId="3" borderId="15" xfId="0" applyFont="1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center" vertical="center" wrapText="1"/>
    </xf>
    <xf numFmtId="0" fontId="13" fillId="3" borderId="15" xfId="0" applyFont="1" applyFill="1" applyBorder="1" applyAlignment="1" applyProtection="1">
      <alignment horizontal="center" vertical="center" wrapText="1"/>
    </xf>
    <xf numFmtId="0" fontId="24" fillId="3" borderId="9" xfId="1" applyFont="1" applyFill="1" applyBorder="1" applyAlignment="1" applyProtection="1">
      <alignment horizontal="center" vertical="center" wrapText="1"/>
    </xf>
    <xf numFmtId="0" fontId="24" fillId="3" borderId="9" xfId="5" applyFont="1" applyFill="1" applyBorder="1" applyAlignment="1" applyProtection="1">
      <alignment horizontal="left" vertical="center" wrapText="1" indent="1"/>
    </xf>
    <xf numFmtId="0" fontId="29" fillId="3" borderId="9" xfId="5" applyFont="1" applyFill="1" applyBorder="1" applyAlignment="1" applyProtection="1">
      <alignment horizontal="left" vertical="center" wrapText="1" inden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24" fillId="3" borderId="14" xfId="1" applyFont="1" applyFill="1" applyBorder="1" applyAlignment="1" applyProtection="1">
      <alignment horizontal="left" vertical="center" wrapText="1" inden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22" fillId="3" borderId="14" xfId="1" applyFont="1" applyFill="1" applyBorder="1" applyAlignment="1" applyProtection="1">
      <alignment horizontal="center" vertical="center" wrapText="1"/>
    </xf>
    <xf numFmtId="0" fontId="22" fillId="3" borderId="14" xfId="5" applyFont="1" applyFill="1" applyBorder="1" applyAlignment="1" applyProtection="1">
      <alignment horizontal="left" vertical="center" wrapText="1" indent="1"/>
    </xf>
    <xf numFmtId="164" fontId="0" fillId="0" borderId="14" xfId="0" applyNumberFormat="1" applyBorder="1" applyAlignment="1" applyProtection="1">
      <alignment horizontal="right" vertical="center" indent="1"/>
    </xf>
    <xf numFmtId="164" fontId="18" fillId="3" borderId="14" xfId="0" applyNumberFormat="1" applyFont="1" applyFill="1" applyBorder="1" applyAlignment="1" applyProtection="1">
      <alignment horizontal="right" vertical="center" wrapText="1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3" fontId="0" fillId="2" borderId="21" xfId="0" applyNumberFormat="1" applyFill="1" applyBorder="1" applyAlignment="1" applyProtection="1">
      <alignment horizontal="center" vertical="center" wrapText="1"/>
    </xf>
    <xf numFmtId="0" fontId="24" fillId="3" borderId="22" xfId="1" applyFont="1" applyFill="1" applyBorder="1" applyAlignment="1" applyProtection="1">
      <alignment horizontal="left" vertical="center" wrapText="1" inden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22" fillId="3" borderId="22" xfId="1" applyFont="1" applyFill="1" applyBorder="1" applyAlignment="1" applyProtection="1">
      <alignment horizontal="center" vertical="center" wrapText="1"/>
    </xf>
    <xf numFmtId="0" fontId="22" fillId="3" borderId="22" xfId="5" applyFont="1" applyFill="1" applyBorder="1" applyAlignment="1" applyProtection="1">
      <alignment horizontal="left" vertical="center" wrapText="1" indent="1"/>
    </xf>
    <xf numFmtId="164" fontId="0" fillId="0" borderId="22" xfId="0" applyNumberFormat="1" applyBorder="1" applyAlignment="1" applyProtection="1">
      <alignment horizontal="right" vertical="center" indent="1"/>
    </xf>
    <xf numFmtId="164" fontId="18" fillId="3" borderId="22" xfId="0" applyNumberFormat="1" applyFont="1" applyFill="1" applyBorder="1" applyAlignment="1" applyProtection="1">
      <alignment horizontal="right" vertical="center" wrapText="1" indent="1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22" xfId="0" applyBorder="1" applyAlignment="1" applyProtection="1">
      <alignment horizontal="center" vertical="center"/>
    </xf>
    <xf numFmtId="0" fontId="3" fillId="3" borderId="2" xfId="0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center" vertical="center" wrapText="1"/>
    </xf>
    <xf numFmtId="0" fontId="2" fillId="3" borderId="2" xfId="0" applyFont="1" applyFill="1" applyBorder="1" applyAlignment="1" applyProtection="1">
      <alignment horizontal="center" vertical="center" wrapText="1"/>
    </xf>
    <xf numFmtId="0" fontId="13" fillId="3" borderId="2" xfId="0" applyFon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6" fillId="3" borderId="15" xfId="0" applyFont="1" applyFill="1" applyBorder="1" applyAlignment="1" applyProtection="1">
      <alignment horizontal="center" vertical="center" wrapText="1"/>
    </xf>
    <xf numFmtId="3" fontId="0" fillId="2" borderId="23" xfId="0" applyNumberFormat="1" applyFill="1" applyBorder="1" applyAlignment="1" applyProtection="1">
      <alignment horizontal="center" vertical="center" wrapText="1"/>
    </xf>
    <xf numFmtId="0" fontId="24" fillId="3" borderId="24" xfId="1" applyFont="1" applyFill="1" applyBorder="1" applyAlignment="1" applyProtection="1">
      <alignment horizontal="left" vertical="center" wrapText="1" indent="1"/>
    </xf>
    <xf numFmtId="3" fontId="0" fillId="3" borderId="24" xfId="0" applyNumberFormat="1" applyFill="1" applyBorder="1" applyAlignment="1" applyProtection="1">
      <alignment horizontal="center" vertical="center" wrapText="1"/>
    </xf>
    <xf numFmtId="0" fontId="22" fillId="3" borderId="24" xfId="1" applyFont="1" applyFill="1" applyBorder="1" applyAlignment="1" applyProtection="1">
      <alignment horizontal="center" vertical="center" wrapText="1"/>
    </xf>
    <xf numFmtId="0" fontId="22" fillId="3" borderId="24" xfId="5" applyFont="1" applyFill="1" applyBorder="1" applyAlignment="1" applyProtection="1">
      <alignment horizontal="left" vertical="center" wrapText="1" indent="1"/>
    </xf>
    <xf numFmtId="164" fontId="0" fillId="0" borderId="24" xfId="0" applyNumberFormat="1" applyBorder="1" applyAlignment="1" applyProtection="1">
      <alignment horizontal="right" vertical="center" indent="1"/>
    </xf>
    <xf numFmtId="164" fontId="18" fillId="3" borderId="24" xfId="0" applyNumberFormat="1" applyFont="1" applyFill="1" applyBorder="1" applyAlignment="1" applyProtection="1">
      <alignment horizontal="right" vertical="center" wrapText="1" indent="1"/>
    </xf>
    <xf numFmtId="165" fontId="0" fillId="0" borderId="24" xfId="0" applyNumberFormat="1" applyBorder="1" applyAlignment="1" applyProtection="1">
      <alignment horizontal="right" vertical="center" indent="1"/>
    </xf>
    <xf numFmtId="0" fontId="0" fillId="0" borderId="24" xfId="0" applyBorder="1" applyAlignment="1" applyProtection="1">
      <alignment horizontal="center" vertical="center"/>
    </xf>
    <xf numFmtId="0" fontId="3" fillId="3" borderId="25" xfId="0" applyFont="1" applyFill="1" applyBorder="1" applyAlignment="1" applyProtection="1">
      <alignment horizontal="center" vertical="center" wrapText="1"/>
    </xf>
    <xf numFmtId="0" fontId="10" fillId="3" borderId="25" xfId="0" applyFont="1" applyFill="1" applyBorder="1" applyAlignment="1" applyProtection="1">
      <alignment horizontal="center" vertical="center" wrapText="1"/>
    </xf>
    <xf numFmtId="0" fontId="6" fillId="3" borderId="25" xfId="0" applyFont="1" applyFill="1" applyBorder="1" applyAlignment="1" applyProtection="1">
      <alignment horizontal="center" vertical="center" wrapText="1"/>
    </xf>
    <xf numFmtId="0" fontId="13" fillId="3" borderId="25" xfId="0" applyFont="1" applyFill="1" applyBorder="1" applyAlignment="1" applyProtection="1">
      <alignment horizontal="center" vertical="center" wrapText="1"/>
    </xf>
    <xf numFmtId="0" fontId="0" fillId="3" borderId="25" xfId="0" applyFill="1" applyBorder="1" applyAlignment="1" applyProtection="1">
      <alignment horizontal="center" vertical="center" wrapText="1"/>
    </xf>
    <xf numFmtId="3" fontId="0" fillId="2" borderId="26" xfId="0" applyNumberFormat="1" applyFill="1" applyBorder="1" applyAlignment="1" applyProtection="1">
      <alignment horizontal="center" vertical="center" wrapText="1"/>
    </xf>
    <xf numFmtId="0" fontId="24" fillId="3" borderId="27" xfId="1" applyFont="1" applyFill="1" applyBorder="1" applyAlignment="1" applyProtection="1">
      <alignment horizontal="left" vertical="center" wrapText="1" indent="1"/>
    </xf>
    <xf numFmtId="3" fontId="0" fillId="3" borderId="27" xfId="0" applyNumberFormat="1" applyFill="1" applyBorder="1" applyAlignment="1" applyProtection="1">
      <alignment horizontal="center" vertical="center" wrapText="1"/>
    </xf>
    <xf numFmtId="0" fontId="22" fillId="3" borderId="27" xfId="1" applyFont="1" applyFill="1" applyBorder="1" applyAlignment="1" applyProtection="1">
      <alignment horizontal="center" vertical="center" wrapText="1"/>
    </xf>
    <xf numFmtId="0" fontId="22" fillId="3" borderId="27" xfId="5" applyFont="1" applyFill="1" applyBorder="1" applyAlignment="1" applyProtection="1">
      <alignment horizontal="left" vertical="center" wrapText="1" indent="1"/>
    </xf>
    <xf numFmtId="164" fontId="0" fillId="0" borderId="27" xfId="0" applyNumberFormat="1" applyBorder="1" applyAlignment="1" applyProtection="1">
      <alignment horizontal="right" vertical="center" indent="1"/>
    </xf>
    <xf numFmtId="164" fontId="18" fillId="3" borderId="27" xfId="0" applyNumberFormat="1" applyFont="1" applyFill="1" applyBorder="1" applyAlignment="1" applyProtection="1">
      <alignment horizontal="right" vertical="center" wrapText="1" indent="1"/>
    </xf>
    <xf numFmtId="165" fontId="0" fillId="0" borderId="27" xfId="0" applyNumberFormat="1" applyBorder="1" applyAlignment="1" applyProtection="1">
      <alignment horizontal="right" vertical="center" indent="1"/>
    </xf>
    <xf numFmtId="0" fontId="0" fillId="0" borderId="27" xfId="0" applyBorder="1" applyAlignment="1" applyProtection="1">
      <alignment horizontal="center" vertical="center"/>
    </xf>
    <xf numFmtId="0" fontId="3" fillId="3" borderId="27" xfId="0" applyFont="1" applyFill="1" applyBorder="1" applyAlignment="1" applyProtection="1">
      <alignment horizontal="center" vertical="center" wrapText="1"/>
    </xf>
    <xf numFmtId="0" fontId="10" fillId="3" borderId="27" xfId="0" applyFont="1" applyFill="1" applyBorder="1" applyAlignment="1" applyProtection="1">
      <alignment horizontal="center" vertical="center" wrapText="1"/>
    </xf>
    <xf numFmtId="0" fontId="2" fillId="3" borderId="27" xfId="0" applyFont="1" applyFill="1" applyBorder="1" applyAlignment="1" applyProtection="1">
      <alignment horizontal="center" vertical="center" wrapText="1"/>
    </xf>
    <xf numFmtId="0" fontId="13" fillId="3" borderId="27" xfId="0" applyFont="1" applyFill="1" applyBorder="1" applyAlignment="1" applyProtection="1">
      <alignment horizontal="center" vertical="center" wrapText="1"/>
    </xf>
    <xf numFmtId="0" fontId="0" fillId="3" borderId="27" xfId="0" applyFill="1" applyBorder="1" applyAlignment="1" applyProtection="1">
      <alignment horizontal="center" vertical="center" wrapText="1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24" fillId="3" borderId="17" xfId="1" applyFont="1" applyFill="1" applyBorder="1" applyAlignment="1" applyProtection="1">
      <alignment horizontal="left" vertical="center" wrapText="1" inden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22" fillId="3" borderId="17" xfId="1" applyFont="1" applyFill="1" applyBorder="1" applyAlignment="1" applyProtection="1">
      <alignment horizontal="center" vertical="center" wrapText="1"/>
    </xf>
    <xf numFmtId="0" fontId="22" fillId="3" borderId="17" xfId="5" applyFont="1" applyFill="1" applyBorder="1" applyAlignment="1" applyProtection="1">
      <alignment horizontal="left" vertical="center" wrapText="1" indent="1"/>
    </xf>
    <xf numFmtId="164" fontId="0" fillId="0" borderId="17" xfId="0" applyNumberFormat="1" applyBorder="1" applyAlignment="1" applyProtection="1">
      <alignment horizontal="right" vertical="center" indent="1"/>
    </xf>
    <xf numFmtId="164" fontId="18" fillId="3" borderId="17" xfId="0" applyNumberFormat="1" applyFont="1" applyFill="1" applyBorder="1" applyAlignment="1" applyProtection="1">
      <alignment horizontal="right" vertical="center" wrapText="1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2" fillId="3" borderId="15" xfId="0" applyFont="1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center" vertical="center" wrapText="1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24" fillId="3" borderId="10" xfId="1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22" fillId="3" borderId="10" xfId="1" applyFont="1" applyFill="1" applyBorder="1" applyAlignment="1" applyProtection="1">
      <alignment horizontal="center" vertical="center" wrapText="1"/>
    </xf>
    <xf numFmtId="0" fontId="22" fillId="3" borderId="10" xfId="5" applyFont="1" applyFill="1" applyBorder="1" applyAlignment="1" applyProtection="1">
      <alignment horizontal="left" vertical="center" wrapText="1" indent="1"/>
    </xf>
    <xf numFmtId="164" fontId="0" fillId="0" borderId="10" xfId="0" applyNumberFormat="1" applyBorder="1" applyAlignment="1" applyProtection="1">
      <alignment horizontal="right" vertical="center" indent="1"/>
    </xf>
    <xf numFmtId="164" fontId="18" fillId="3" borderId="10" xfId="0" applyNumberFormat="1" applyFont="1" applyFill="1" applyBorder="1" applyAlignment="1" applyProtection="1">
      <alignment horizontal="right" vertical="center" wrapText="1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3" fillId="3" borderId="16" xfId="0" applyFont="1" applyFill="1" applyBorder="1" applyAlignment="1" applyProtection="1">
      <alignment horizontal="center" vertical="center" wrapText="1"/>
    </xf>
    <xf numFmtId="0" fontId="10" fillId="3" borderId="16" xfId="0" applyFont="1" applyFill="1" applyBorder="1" applyAlignment="1" applyProtection="1">
      <alignment horizontal="center" vertical="center" wrapText="1"/>
    </xf>
    <xf numFmtId="0" fontId="7" fillId="3" borderId="16" xfId="0" applyFont="1" applyFill="1" applyBorder="1" applyAlignment="1" applyProtection="1">
      <alignment horizontal="center" vertical="center" wrapText="1"/>
    </xf>
    <xf numFmtId="0" fontId="13" fillId="3" borderId="16" xfId="0" applyFon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0" fillId="0" borderId="11" xfId="0" applyBorder="1" applyProtection="1"/>
    <xf numFmtId="0" fontId="13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7" fillId="5" borderId="3" xfId="0" applyFont="1" applyFill="1" applyBorder="1" applyAlignment="1" applyProtection="1">
      <alignment horizontal="center" vertical="center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7" fillId="0" borderId="0" xfId="0" applyFont="1" applyAlignment="1" applyProtection="1">
      <alignment horizontal="left" vertical="center" wrapText="1"/>
    </xf>
    <xf numFmtId="164" fontId="19" fillId="0" borderId="0" xfId="0" applyNumberFormat="1" applyFont="1" applyAlignment="1" applyProtection="1">
      <alignment horizontal="right" vertical="center" indent="1"/>
    </xf>
    <xf numFmtId="164" fontId="11" fillId="0" borderId="3" xfId="0" applyNumberFormat="1" applyFont="1" applyBorder="1" applyAlignment="1" applyProtection="1">
      <alignment horizontal="center" vertical="center"/>
    </xf>
    <xf numFmtId="164" fontId="11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8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4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8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 patternType="solid">
          <fgColor rgb="FFFBD0C9"/>
          <bgColor rgb="FFFBD0C9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15"/>
  <sheetViews>
    <sheetView tabSelected="1" topLeftCell="F1" zoomScaleNormal="100" workbookViewId="0">
      <selection activeCell="F2" sqref="F2"/>
    </sheetView>
  </sheetViews>
  <sheetFormatPr defaultRowHeight="15" x14ac:dyDescent="0.25"/>
  <cols>
    <col min="1" max="1" width="2.7109375" style="1" bestFit="1" customWidth="1"/>
    <col min="2" max="2" width="5.5703125" style="1" bestFit="1" customWidth="1"/>
    <col min="3" max="3" width="63.5703125" style="5" customWidth="1"/>
    <col min="4" max="4" width="12.42578125" style="156" customWidth="1"/>
    <col min="5" max="5" width="11.140625" style="4" customWidth="1"/>
    <col min="6" max="6" width="135.28515625" style="5" customWidth="1"/>
    <col min="7" max="7" width="16.42578125" style="5" hidden="1" customWidth="1"/>
    <col min="8" max="8" width="24" style="1" customWidth="1"/>
    <col min="9" max="9" width="22.710937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19" style="1" bestFit="1" customWidth="1"/>
    <col min="14" max="14" width="28.28515625" style="1" hidden="1" customWidth="1"/>
    <col min="15" max="15" width="21.5703125" style="1" hidden="1" customWidth="1"/>
    <col min="16" max="16" width="32.140625" style="1" customWidth="1"/>
    <col min="17" max="17" width="39.42578125" style="1" customWidth="1"/>
    <col min="18" max="18" width="28.28515625" style="1" customWidth="1"/>
    <col min="19" max="19" width="11.5703125" style="1" hidden="1" customWidth="1"/>
    <col min="20" max="20" width="36.5703125" style="7" customWidth="1"/>
    <col min="21" max="16384" width="9.140625" style="1"/>
  </cols>
  <sheetData>
    <row r="1" spans="1:20" ht="38.25" customHeight="1" x14ac:dyDescent="0.25">
      <c r="B1" s="2" t="s">
        <v>29</v>
      </c>
      <c r="C1" s="3"/>
      <c r="D1" s="3"/>
      <c r="I1" s="6"/>
    </row>
    <row r="2" spans="1:20" ht="20.25" customHeight="1" x14ac:dyDescent="0.25">
      <c r="C2" s="1"/>
      <c r="D2" s="8"/>
      <c r="E2" s="9"/>
      <c r="F2" s="10"/>
      <c r="G2" s="10"/>
      <c r="H2" s="10"/>
      <c r="I2" s="11"/>
      <c r="J2" s="11"/>
      <c r="K2" s="11"/>
      <c r="L2" s="11"/>
      <c r="M2" s="11"/>
      <c r="N2" s="11"/>
      <c r="O2" s="11"/>
      <c r="P2" s="11"/>
      <c r="Q2" s="11"/>
      <c r="R2" s="11"/>
      <c r="S2" s="12"/>
      <c r="T2" s="13"/>
    </row>
    <row r="3" spans="1:20" ht="21.75" customHeight="1" x14ac:dyDescent="0.25">
      <c r="B3" s="14"/>
      <c r="C3" s="15" t="s">
        <v>0</v>
      </c>
      <c r="D3" s="16"/>
      <c r="E3" s="16"/>
      <c r="F3" s="16"/>
      <c r="G3" s="17"/>
      <c r="H3" s="17"/>
      <c r="I3" s="11"/>
      <c r="J3" s="11"/>
      <c r="K3" s="11"/>
      <c r="L3" s="11"/>
      <c r="M3" s="11"/>
      <c r="N3" s="11"/>
      <c r="O3" s="11"/>
      <c r="P3" s="11"/>
      <c r="Q3" s="11"/>
      <c r="R3" s="11"/>
    </row>
    <row r="4" spans="1:20" ht="20.100000000000001" customHeight="1" thickBot="1" x14ac:dyDescent="0.3">
      <c r="B4" s="18"/>
      <c r="C4" s="19" t="s">
        <v>1</v>
      </c>
      <c r="D4" s="16"/>
      <c r="E4" s="16"/>
      <c r="F4" s="16"/>
      <c r="G4" s="10"/>
      <c r="H4" s="20"/>
      <c r="I4" s="20"/>
      <c r="K4" s="20"/>
      <c r="L4" s="20"/>
      <c r="M4" s="20"/>
      <c r="N4" s="20"/>
      <c r="O4" s="20"/>
      <c r="P4" s="20"/>
      <c r="Q4" s="20"/>
      <c r="R4" s="20"/>
    </row>
    <row r="5" spans="1:20" ht="34.5" customHeight="1" thickBot="1" x14ac:dyDescent="0.3">
      <c r="B5" s="21"/>
      <c r="C5" s="22"/>
      <c r="D5" s="23"/>
      <c r="E5" s="23"/>
      <c r="F5" s="10"/>
      <c r="G5" s="24"/>
      <c r="I5" s="25" t="s">
        <v>2</v>
      </c>
      <c r="T5" s="26"/>
    </row>
    <row r="6" spans="1:20" ht="69" customHeight="1" thickTop="1" thickBot="1" x14ac:dyDescent="0.3">
      <c r="A6" s="27"/>
      <c r="B6" s="28" t="s">
        <v>3</v>
      </c>
      <c r="C6" s="29" t="s">
        <v>13</v>
      </c>
      <c r="D6" s="29" t="s">
        <v>4</v>
      </c>
      <c r="E6" s="29" t="s">
        <v>14</v>
      </c>
      <c r="F6" s="29" t="s">
        <v>15</v>
      </c>
      <c r="G6" s="29" t="s">
        <v>16</v>
      </c>
      <c r="H6" s="29" t="s">
        <v>5</v>
      </c>
      <c r="I6" s="30" t="s">
        <v>6</v>
      </c>
      <c r="J6" s="31" t="s">
        <v>7</v>
      </c>
      <c r="K6" s="31" t="s">
        <v>8</v>
      </c>
      <c r="L6" s="29" t="s">
        <v>17</v>
      </c>
      <c r="M6" s="29" t="s">
        <v>18</v>
      </c>
      <c r="N6" s="29" t="s">
        <v>25</v>
      </c>
      <c r="O6" s="29" t="s">
        <v>19</v>
      </c>
      <c r="P6" s="31" t="s">
        <v>20</v>
      </c>
      <c r="Q6" s="29" t="s">
        <v>21</v>
      </c>
      <c r="R6" s="29" t="s">
        <v>22</v>
      </c>
      <c r="S6" s="29" t="s">
        <v>23</v>
      </c>
      <c r="T6" s="29" t="s">
        <v>24</v>
      </c>
    </row>
    <row r="7" spans="1:20" ht="25.5" customHeight="1" thickTop="1" x14ac:dyDescent="0.25">
      <c r="A7" s="32"/>
      <c r="B7" s="33">
        <v>1</v>
      </c>
      <c r="C7" s="34" t="s">
        <v>123</v>
      </c>
      <c r="D7" s="35">
        <v>5</v>
      </c>
      <c r="E7" s="36" t="s">
        <v>30</v>
      </c>
      <c r="F7" s="37" t="s">
        <v>31</v>
      </c>
      <c r="G7" s="38">
        <f t="shared" ref="G7:G21" si="0">D7*H7</f>
        <v>100</v>
      </c>
      <c r="H7" s="39">
        <v>20</v>
      </c>
      <c r="I7" s="157"/>
      <c r="J7" s="40">
        <f t="shared" ref="J7:J21" si="1">D7*I7</f>
        <v>0</v>
      </c>
      <c r="K7" s="41" t="str">
        <f t="shared" ref="K7:K21" si="2">IF(ISNUMBER(I7), IF(I7&gt;H7,"NEVYHOVUJE","VYHOVUJE")," ")</f>
        <v xml:space="preserve"> </v>
      </c>
      <c r="L7" s="42" t="s">
        <v>27</v>
      </c>
      <c r="M7" s="43" t="s">
        <v>114</v>
      </c>
      <c r="N7" s="44"/>
      <c r="O7" s="44"/>
      <c r="P7" s="45" t="s">
        <v>115</v>
      </c>
      <c r="Q7" s="45" t="s">
        <v>116</v>
      </c>
      <c r="R7" s="46" t="s">
        <v>28</v>
      </c>
      <c r="S7" s="44"/>
      <c r="T7" s="43" t="s">
        <v>12</v>
      </c>
    </row>
    <row r="8" spans="1:20" ht="25.5" customHeight="1" x14ac:dyDescent="0.25">
      <c r="A8" s="27"/>
      <c r="B8" s="47">
        <v>2</v>
      </c>
      <c r="C8" s="48" t="s">
        <v>124</v>
      </c>
      <c r="D8" s="49">
        <v>2</v>
      </c>
      <c r="E8" s="50" t="s">
        <v>30</v>
      </c>
      <c r="F8" s="51" t="s">
        <v>32</v>
      </c>
      <c r="G8" s="52">
        <f t="shared" si="0"/>
        <v>210</v>
      </c>
      <c r="H8" s="53">
        <v>105</v>
      </c>
      <c r="I8" s="158"/>
      <c r="J8" s="54">
        <f t="shared" si="1"/>
        <v>0</v>
      </c>
      <c r="K8" s="55" t="str">
        <f t="shared" si="2"/>
        <v xml:space="preserve"> </v>
      </c>
      <c r="L8" s="56"/>
      <c r="M8" s="57"/>
      <c r="N8" s="58"/>
      <c r="O8" s="58"/>
      <c r="P8" s="59"/>
      <c r="Q8" s="59"/>
      <c r="R8" s="60"/>
      <c r="S8" s="58"/>
      <c r="T8" s="57"/>
    </row>
    <row r="9" spans="1:20" ht="25.5" customHeight="1" x14ac:dyDescent="0.25">
      <c r="A9" s="27"/>
      <c r="B9" s="47">
        <v>3</v>
      </c>
      <c r="C9" s="48" t="s">
        <v>125</v>
      </c>
      <c r="D9" s="49">
        <v>2</v>
      </c>
      <c r="E9" s="50" t="s">
        <v>30</v>
      </c>
      <c r="F9" s="51" t="s">
        <v>33</v>
      </c>
      <c r="G9" s="52">
        <f t="shared" si="0"/>
        <v>126</v>
      </c>
      <c r="H9" s="53">
        <v>63</v>
      </c>
      <c r="I9" s="158"/>
      <c r="J9" s="54">
        <f t="shared" si="1"/>
        <v>0</v>
      </c>
      <c r="K9" s="55" t="str">
        <f t="shared" si="2"/>
        <v xml:space="preserve"> </v>
      </c>
      <c r="L9" s="56"/>
      <c r="M9" s="57"/>
      <c r="N9" s="58"/>
      <c r="O9" s="58"/>
      <c r="P9" s="59"/>
      <c r="Q9" s="59"/>
      <c r="R9" s="60"/>
      <c r="S9" s="58"/>
      <c r="T9" s="57"/>
    </row>
    <row r="10" spans="1:20" ht="25.5" customHeight="1" x14ac:dyDescent="0.25">
      <c r="A10" s="27"/>
      <c r="B10" s="47">
        <v>4</v>
      </c>
      <c r="C10" s="48" t="s">
        <v>126</v>
      </c>
      <c r="D10" s="49">
        <v>50</v>
      </c>
      <c r="E10" s="50" t="s">
        <v>30</v>
      </c>
      <c r="F10" s="51" t="s">
        <v>34</v>
      </c>
      <c r="G10" s="52">
        <f t="shared" si="0"/>
        <v>250</v>
      </c>
      <c r="H10" s="53">
        <v>5</v>
      </c>
      <c r="I10" s="158"/>
      <c r="J10" s="54">
        <f t="shared" si="1"/>
        <v>0</v>
      </c>
      <c r="K10" s="55" t="str">
        <f t="shared" si="2"/>
        <v xml:space="preserve"> </v>
      </c>
      <c r="L10" s="56"/>
      <c r="M10" s="57"/>
      <c r="N10" s="58"/>
      <c r="O10" s="58"/>
      <c r="P10" s="59"/>
      <c r="Q10" s="59"/>
      <c r="R10" s="60"/>
      <c r="S10" s="58"/>
      <c r="T10" s="57"/>
    </row>
    <row r="11" spans="1:20" ht="25.5" customHeight="1" x14ac:dyDescent="0.25">
      <c r="A11" s="27"/>
      <c r="B11" s="47">
        <v>5</v>
      </c>
      <c r="C11" s="48" t="s">
        <v>127</v>
      </c>
      <c r="D11" s="49">
        <v>500</v>
      </c>
      <c r="E11" s="61" t="s">
        <v>30</v>
      </c>
      <c r="F11" s="62" t="s">
        <v>35</v>
      </c>
      <c r="G11" s="52">
        <f t="shared" si="0"/>
        <v>4000</v>
      </c>
      <c r="H11" s="53">
        <v>8</v>
      </c>
      <c r="I11" s="158"/>
      <c r="J11" s="54">
        <f t="shared" si="1"/>
        <v>0</v>
      </c>
      <c r="K11" s="55" t="str">
        <f t="shared" si="2"/>
        <v xml:space="preserve"> </v>
      </c>
      <c r="L11" s="56"/>
      <c r="M11" s="57"/>
      <c r="N11" s="58"/>
      <c r="O11" s="58"/>
      <c r="P11" s="59"/>
      <c r="Q11" s="59"/>
      <c r="R11" s="60"/>
      <c r="S11" s="58"/>
      <c r="T11" s="57"/>
    </row>
    <row r="12" spans="1:20" ht="25.5" customHeight="1" x14ac:dyDescent="0.25">
      <c r="A12" s="27"/>
      <c r="B12" s="47">
        <v>6</v>
      </c>
      <c r="C12" s="48" t="s">
        <v>36</v>
      </c>
      <c r="D12" s="49">
        <v>10</v>
      </c>
      <c r="E12" s="50" t="s">
        <v>37</v>
      </c>
      <c r="F12" s="51" t="s">
        <v>38</v>
      </c>
      <c r="G12" s="52">
        <f t="shared" si="0"/>
        <v>1020</v>
      </c>
      <c r="H12" s="53">
        <v>102</v>
      </c>
      <c r="I12" s="158"/>
      <c r="J12" s="54">
        <f t="shared" si="1"/>
        <v>0</v>
      </c>
      <c r="K12" s="55" t="str">
        <f t="shared" si="2"/>
        <v xml:space="preserve"> </v>
      </c>
      <c r="L12" s="56"/>
      <c r="M12" s="57"/>
      <c r="N12" s="58"/>
      <c r="O12" s="58"/>
      <c r="P12" s="59"/>
      <c r="Q12" s="59"/>
      <c r="R12" s="60"/>
      <c r="S12" s="58"/>
      <c r="T12" s="57"/>
    </row>
    <row r="13" spans="1:20" ht="25.5" customHeight="1" x14ac:dyDescent="0.25">
      <c r="A13" s="27"/>
      <c r="B13" s="47">
        <v>7</v>
      </c>
      <c r="C13" s="48" t="s">
        <v>39</v>
      </c>
      <c r="D13" s="49">
        <v>1</v>
      </c>
      <c r="E13" s="50" t="s">
        <v>37</v>
      </c>
      <c r="F13" s="51" t="s">
        <v>40</v>
      </c>
      <c r="G13" s="52">
        <f t="shared" si="0"/>
        <v>80</v>
      </c>
      <c r="H13" s="53">
        <v>80</v>
      </c>
      <c r="I13" s="158"/>
      <c r="J13" s="54">
        <f t="shared" si="1"/>
        <v>0</v>
      </c>
      <c r="K13" s="55" t="str">
        <f t="shared" si="2"/>
        <v xml:space="preserve"> </v>
      </c>
      <c r="L13" s="56"/>
      <c r="M13" s="57"/>
      <c r="N13" s="58"/>
      <c r="O13" s="58"/>
      <c r="P13" s="59"/>
      <c r="Q13" s="59"/>
      <c r="R13" s="60"/>
      <c r="S13" s="58"/>
      <c r="T13" s="57"/>
    </row>
    <row r="14" spans="1:20" ht="25.5" customHeight="1" x14ac:dyDescent="0.25">
      <c r="A14" s="27"/>
      <c r="B14" s="47">
        <v>8</v>
      </c>
      <c r="C14" s="48" t="s">
        <v>128</v>
      </c>
      <c r="D14" s="49">
        <v>2</v>
      </c>
      <c r="E14" s="50" t="s">
        <v>37</v>
      </c>
      <c r="F14" s="51" t="s">
        <v>41</v>
      </c>
      <c r="G14" s="52">
        <f t="shared" si="0"/>
        <v>80</v>
      </c>
      <c r="H14" s="53">
        <v>40</v>
      </c>
      <c r="I14" s="158"/>
      <c r="J14" s="54">
        <f t="shared" si="1"/>
        <v>0</v>
      </c>
      <c r="K14" s="55" t="str">
        <f t="shared" si="2"/>
        <v xml:space="preserve"> </v>
      </c>
      <c r="L14" s="56"/>
      <c r="M14" s="57"/>
      <c r="N14" s="58"/>
      <c r="O14" s="58"/>
      <c r="P14" s="59"/>
      <c r="Q14" s="59"/>
      <c r="R14" s="60"/>
      <c r="S14" s="58"/>
      <c r="T14" s="57"/>
    </row>
    <row r="15" spans="1:20" ht="25.5" customHeight="1" x14ac:dyDescent="0.25">
      <c r="A15" s="27"/>
      <c r="B15" s="47">
        <v>9</v>
      </c>
      <c r="C15" s="48" t="s">
        <v>42</v>
      </c>
      <c r="D15" s="49">
        <v>5</v>
      </c>
      <c r="E15" s="50" t="s">
        <v>37</v>
      </c>
      <c r="F15" s="51" t="s">
        <v>43</v>
      </c>
      <c r="G15" s="52">
        <f t="shared" si="0"/>
        <v>295</v>
      </c>
      <c r="H15" s="53">
        <v>59</v>
      </c>
      <c r="I15" s="158"/>
      <c r="J15" s="54">
        <f t="shared" si="1"/>
        <v>0</v>
      </c>
      <c r="K15" s="55" t="str">
        <f t="shared" si="2"/>
        <v xml:space="preserve"> </v>
      </c>
      <c r="L15" s="56"/>
      <c r="M15" s="57"/>
      <c r="N15" s="58"/>
      <c r="O15" s="58"/>
      <c r="P15" s="59"/>
      <c r="Q15" s="59"/>
      <c r="R15" s="60"/>
      <c r="S15" s="58"/>
      <c r="T15" s="57"/>
    </row>
    <row r="16" spans="1:20" ht="25.5" customHeight="1" x14ac:dyDescent="0.25">
      <c r="A16" s="27"/>
      <c r="B16" s="47">
        <v>10</v>
      </c>
      <c r="C16" s="48" t="s">
        <v>44</v>
      </c>
      <c r="D16" s="49">
        <v>5</v>
      </c>
      <c r="E16" s="50" t="s">
        <v>37</v>
      </c>
      <c r="F16" s="51" t="s">
        <v>45</v>
      </c>
      <c r="G16" s="52">
        <f t="shared" si="0"/>
        <v>170</v>
      </c>
      <c r="H16" s="53">
        <v>34</v>
      </c>
      <c r="I16" s="158"/>
      <c r="J16" s="54">
        <f t="shared" si="1"/>
        <v>0</v>
      </c>
      <c r="K16" s="55" t="str">
        <f t="shared" si="2"/>
        <v xml:space="preserve"> </v>
      </c>
      <c r="L16" s="56"/>
      <c r="M16" s="57"/>
      <c r="N16" s="58"/>
      <c r="O16" s="58"/>
      <c r="P16" s="59"/>
      <c r="Q16" s="59"/>
      <c r="R16" s="60"/>
      <c r="S16" s="58"/>
      <c r="T16" s="57"/>
    </row>
    <row r="17" spans="1:20" ht="25.5" customHeight="1" x14ac:dyDescent="0.25">
      <c r="A17" s="27"/>
      <c r="B17" s="47">
        <v>11</v>
      </c>
      <c r="C17" s="48" t="s">
        <v>46</v>
      </c>
      <c r="D17" s="49">
        <v>5</v>
      </c>
      <c r="E17" s="50" t="s">
        <v>30</v>
      </c>
      <c r="F17" s="51" t="s">
        <v>47</v>
      </c>
      <c r="G17" s="52">
        <f t="shared" si="0"/>
        <v>100</v>
      </c>
      <c r="H17" s="53">
        <v>20</v>
      </c>
      <c r="I17" s="158"/>
      <c r="J17" s="54">
        <f t="shared" si="1"/>
        <v>0</v>
      </c>
      <c r="K17" s="55" t="str">
        <f t="shared" si="2"/>
        <v xml:space="preserve"> </v>
      </c>
      <c r="L17" s="56"/>
      <c r="M17" s="57"/>
      <c r="N17" s="58"/>
      <c r="O17" s="58"/>
      <c r="P17" s="59"/>
      <c r="Q17" s="59"/>
      <c r="R17" s="60"/>
      <c r="S17" s="58"/>
      <c r="T17" s="57"/>
    </row>
    <row r="18" spans="1:20" ht="102" customHeight="1" x14ac:dyDescent="0.25">
      <c r="A18" s="27"/>
      <c r="B18" s="47">
        <v>12</v>
      </c>
      <c r="C18" s="48" t="s">
        <v>48</v>
      </c>
      <c r="D18" s="49">
        <v>100</v>
      </c>
      <c r="E18" s="50" t="s">
        <v>37</v>
      </c>
      <c r="F18" s="51" t="s">
        <v>129</v>
      </c>
      <c r="G18" s="52">
        <f t="shared" si="0"/>
        <v>13000</v>
      </c>
      <c r="H18" s="53">
        <v>130</v>
      </c>
      <c r="I18" s="158"/>
      <c r="J18" s="54">
        <f t="shared" si="1"/>
        <v>0</v>
      </c>
      <c r="K18" s="55" t="str">
        <f t="shared" si="2"/>
        <v xml:space="preserve"> </v>
      </c>
      <c r="L18" s="56"/>
      <c r="M18" s="57"/>
      <c r="N18" s="58"/>
      <c r="O18" s="58"/>
      <c r="P18" s="59"/>
      <c r="Q18" s="59"/>
      <c r="R18" s="60"/>
      <c r="S18" s="58"/>
      <c r="T18" s="57"/>
    </row>
    <row r="19" spans="1:20" ht="25.5" customHeight="1" x14ac:dyDescent="0.25">
      <c r="A19" s="27"/>
      <c r="B19" s="47">
        <v>13</v>
      </c>
      <c r="C19" s="48" t="s">
        <v>49</v>
      </c>
      <c r="D19" s="49">
        <v>1</v>
      </c>
      <c r="E19" s="50" t="s">
        <v>37</v>
      </c>
      <c r="F19" s="51" t="s">
        <v>130</v>
      </c>
      <c r="G19" s="52">
        <f t="shared" si="0"/>
        <v>290</v>
      </c>
      <c r="H19" s="53">
        <v>290</v>
      </c>
      <c r="I19" s="158"/>
      <c r="J19" s="54">
        <f t="shared" si="1"/>
        <v>0</v>
      </c>
      <c r="K19" s="55" t="str">
        <f t="shared" si="2"/>
        <v xml:space="preserve"> </v>
      </c>
      <c r="L19" s="56"/>
      <c r="M19" s="57"/>
      <c r="N19" s="58"/>
      <c r="O19" s="58"/>
      <c r="P19" s="59"/>
      <c r="Q19" s="59"/>
      <c r="R19" s="60"/>
      <c r="S19" s="58"/>
      <c r="T19" s="57"/>
    </row>
    <row r="20" spans="1:20" ht="25.5" customHeight="1" x14ac:dyDescent="0.25">
      <c r="A20" s="27"/>
      <c r="B20" s="47">
        <v>14</v>
      </c>
      <c r="C20" s="48" t="s">
        <v>50</v>
      </c>
      <c r="D20" s="49">
        <v>1</v>
      </c>
      <c r="E20" s="50" t="s">
        <v>37</v>
      </c>
      <c r="F20" s="51" t="s">
        <v>130</v>
      </c>
      <c r="G20" s="52">
        <f t="shared" si="0"/>
        <v>380</v>
      </c>
      <c r="H20" s="53">
        <v>380</v>
      </c>
      <c r="I20" s="158"/>
      <c r="J20" s="54">
        <f t="shared" si="1"/>
        <v>0</v>
      </c>
      <c r="K20" s="55" t="str">
        <f t="shared" si="2"/>
        <v xml:space="preserve"> </v>
      </c>
      <c r="L20" s="56"/>
      <c r="M20" s="57"/>
      <c r="N20" s="58"/>
      <c r="O20" s="58"/>
      <c r="P20" s="59"/>
      <c r="Q20" s="59"/>
      <c r="R20" s="60"/>
      <c r="S20" s="58"/>
      <c r="T20" s="57"/>
    </row>
    <row r="21" spans="1:20" ht="25.5" customHeight="1" x14ac:dyDescent="0.25">
      <c r="A21" s="27"/>
      <c r="B21" s="47">
        <v>15</v>
      </c>
      <c r="C21" s="48" t="s">
        <v>51</v>
      </c>
      <c r="D21" s="49">
        <v>5</v>
      </c>
      <c r="E21" s="50" t="s">
        <v>37</v>
      </c>
      <c r="F21" s="51" t="s">
        <v>52</v>
      </c>
      <c r="G21" s="52">
        <f t="shared" si="0"/>
        <v>325</v>
      </c>
      <c r="H21" s="53">
        <v>65</v>
      </c>
      <c r="I21" s="158"/>
      <c r="J21" s="54">
        <f t="shared" si="1"/>
        <v>0</v>
      </c>
      <c r="K21" s="55" t="str">
        <f t="shared" si="2"/>
        <v xml:space="preserve"> </v>
      </c>
      <c r="L21" s="56"/>
      <c r="M21" s="57"/>
      <c r="N21" s="58"/>
      <c r="O21" s="58"/>
      <c r="P21" s="59"/>
      <c r="Q21" s="59"/>
      <c r="R21" s="60"/>
      <c r="S21" s="58"/>
      <c r="T21" s="57"/>
    </row>
    <row r="22" spans="1:20" ht="44.25" customHeight="1" x14ac:dyDescent="0.25">
      <c r="A22" s="27"/>
      <c r="B22" s="47">
        <v>16</v>
      </c>
      <c r="C22" s="48" t="s">
        <v>53</v>
      </c>
      <c r="D22" s="49">
        <v>1000</v>
      </c>
      <c r="E22" s="50" t="s">
        <v>30</v>
      </c>
      <c r="F22" s="63" t="s">
        <v>131</v>
      </c>
      <c r="G22" s="52">
        <f t="shared" ref="G22:G65" si="3">D22*H22</f>
        <v>3500</v>
      </c>
      <c r="H22" s="53">
        <v>3.5</v>
      </c>
      <c r="I22" s="158"/>
      <c r="J22" s="54">
        <f t="shared" ref="J22:J26" si="4">D22*I22</f>
        <v>0</v>
      </c>
      <c r="K22" s="55" t="str">
        <f t="shared" ref="K22:K26" si="5">IF(ISNUMBER(I22), IF(I22&gt;H22,"NEVYHOVUJE","VYHOVUJE")," ")</f>
        <v xml:space="preserve"> </v>
      </c>
      <c r="L22" s="56"/>
      <c r="M22" s="57"/>
      <c r="N22" s="58"/>
      <c r="O22" s="58"/>
      <c r="P22" s="59"/>
      <c r="Q22" s="59"/>
      <c r="R22" s="60"/>
      <c r="S22" s="58"/>
      <c r="T22" s="57"/>
    </row>
    <row r="23" spans="1:20" ht="25.5" customHeight="1" x14ac:dyDescent="0.25">
      <c r="A23" s="27"/>
      <c r="B23" s="47">
        <v>17</v>
      </c>
      <c r="C23" s="48" t="s">
        <v>54</v>
      </c>
      <c r="D23" s="49">
        <v>10</v>
      </c>
      <c r="E23" s="50" t="s">
        <v>30</v>
      </c>
      <c r="F23" s="51" t="s">
        <v>55</v>
      </c>
      <c r="G23" s="52">
        <f t="shared" si="3"/>
        <v>400</v>
      </c>
      <c r="H23" s="53">
        <v>40</v>
      </c>
      <c r="I23" s="158"/>
      <c r="J23" s="54">
        <f t="shared" si="4"/>
        <v>0</v>
      </c>
      <c r="K23" s="55" t="str">
        <f t="shared" si="5"/>
        <v xml:space="preserve"> </v>
      </c>
      <c r="L23" s="56"/>
      <c r="M23" s="57"/>
      <c r="N23" s="58"/>
      <c r="O23" s="58"/>
      <c r="P23" s="59"/>
      <c r="Q23" s="59"/>
      <c r="R23" s="60"/>
      <c r="S23" s="58"/>
      <c r="T23" s="57"/>
    </row>
    <row r="24" spans="1:20" ht="25.5" customHeight="1" x14ac:dyDescent="0.25">
      <c r="A24" s="27"/>
      <c r="B24" s="47">
        <v>18</v>
      </c>
      <c r="C24" s="48" t="s">
        <v>56</v>
      </c>
      <c r="D24" s="49">
        <v>15</v>
      </c>
      <c r="E24" s="50" t="s">
        <v>30</v>
      </c>
      <c r="F24" s="51" t="s">
        <v>57</v>
      </c>
      <c r="G24" s="52">
        <f t="shared" si="3"/>
        <v>405</v>
      </c>
      <c r="H24" s="53">
        <v>27</v>
      </c>
      <c r="I24" s="158"/>
      <c r="J24" s="54">
        <f t="shared" si="4"/>
        <v>0</v>
      </c>
      <c r="K24" s="55" t="str">
        <f t="shared" si="5"/>
        <v xml:space="preserve"> </v>
      </c>
      <c r="L24" s="56"/>
      <c r="M24" s="57"/>
      <c r="N24" s="58"/>
      <c r="O24" s="58"/>
      <c r="P24" s="59"/>
      <c r="Q24" s="59"/>
      <c r="R24" s="60"/>
      <c r="S24" s="58"/>
      <c r="T24" s="57"/>
    </row>
    <row r="25" spans="1:20" ht="37.5" customHeight="1" x14ac:dyDescent="0.25">
      <c r="A25" s="27"/>
      <c r="B25" s="47">
        <v>19</v>
      </c>
      <c r="C25" s="48" t="s">
        <v>58</v>
      </c>
      <c r="D25" s="49">
        <v>20</v>
      </c>
      <c r="E25" s="50" t="s">
        <v>30</v>
      </c>
      <c r="F25" s="51" t="s">
        <v>59</v>
      </c>
      <c r="G25" s="52">
        <f t="shared" si="3"/>
        <v>220</v>
      </c>
      <c r="H25" s="53">
        <v>11</v>
      </c>
      <c r="I25" s="158"/>
      <c r="J25" s="54">
        <f t="shared" si="4"/>
        <v>0</v>
      </c>
      <c r="K25" s="55" t="str">
        <f t="shared" si="5"/>
        <v xml:space="preserve"> </v>
      </c>
      <c r="L25" s="56"/>
      <c r="M25" s="57"/>
      <c r="N25" s="58"/>
      <c r="O25" s="58"/>
      <c r="P25" s="59"/>
      <c r="Q25" s="59"/>
      <c r="R25" s="60"/>
      <c r="S25" s="58"/>
      <c r="T25" s="57"/>
    </row>
    <row r="26" spans="1:20" ht="25.5" customHeight="1" x14ac:dyDescent="0.25">
      <c r="A26" s="27"/>
      <c r="B26" s="47">
        <v>20</v>
      </c>
      <c r="C26" s="48" t="s">
        <v>132</v>
      </c>
      <c r="D26" s="49">
        <v>5</v>
      </c>
      <c r="E26" s="50" t="s">
        <v>60</v>
      </c>
      <c r="F26" s="51" t="s">
        <v>61</v>
      </c>
      <c r="G26" s="52">
        <f t="shared" si="3"/>
        <v>55</v>
      </c>
      <c r="H26" s="53">
        <v>11</v>
      </c>
      <c r="I26" s="158"/>
      <c r="J26" s="54">
        <f t="shared" si="4"/>
        <v>0</v>
      </c>
      <c r="K26" s="55" t="str">
        <f t="shared" si="5"/>
        <v xml:space="preserve"> </v>
      </c>
      <c r="L26" s="56"/>
      <c r="M26" s="57"/>
      <c r="N26" s="58"/>
      <c r="O26" s="58"/>
      <c r="P26" s="59"/>
      <c r="Q26" s="59"/>
      <c r="R26" s="60"/>
      <c r="S26" s="58"/>
      <c r="T26" s="57"/>
    </row>
    <row r="27" spans="1:20" ht="25.5" customHeight="1" x14ac:dyDescent="0.25">
      <c r="A27" s="27"/>
      <c r="B27" s="47">
        <v>21</v>
      </c>
      <c r="C27" s="48" t="s">
        <v>62</v>
      </c>
      <c r="D27" s="49">
        <v>5</v>
      </c>
      <c r="E27" s="50" t="s">
        <v>63</v>
      </c>
      <c r="F27" s="51" t="s">
        <v>64</v>
      </c>
      <c r="G27" s="52">
        <f t="shared" si="3"/>
        <v>225</v>
      </c>
      <c r="H27" s="53">
        <v>45</v>
      </c>
      <c r="I27" s="158"/>
      <c r="J27" s="54">
        <f t="shared" ref="J27:J65" si="6">D27*I27</f>
        <v>0</v>
      </c>
      <c r="K27" s="55" t="str">
        <f t="shared" ref="K27:K65" si="7">IF(ISNUMBER(I27), IF(I27&gt;H27,"NEVYHOVUJE","VYHOVUJE")," ")</f>
        <v xml:space="preserve"> </v>
      </c>
      <c r="L27" s="56"/>
      <c r="M27" s="57"/>
      <c r="N27" s="58"/>
      <c r="O27" s="58"/>
      <c r="P27" s="59"/>
      <c r="Q27" s="59"/>
      <c r="R27" s="60"/>
      <c r="S27" s="58"/>
      <c r="T27" s="57"/>
    </row>
    <row r="28" spans="1:20" ht="25.5" customHeight="1" x14ac:dyDescent="0.25">
      <c r="A28" s="27"/>
      <c r="B28" s="47">
        <v>22</v>
      </c>
      <c r="C28" s="48" t="s">
        <v>133</v>
      </c>
      <c r="D28" s="49">
        <v>10</v>
      </c>
      <c r="E28" s="50" t="s">
        <v>30</v>
      </c>
      <c r="F28" s="51" t="s">
        <v>65</v>
      </c>
      <c r="G28" s="52">
        <f t="shared" si="3"/>
        <v>150</v>
      </c>
      <c r="H28" s="53">
        <v>15</v>
      </c>
      <c r="I28" s="158"/>
      <c r="J28" s="54">
        <f t="shared" si="6"/>
        <v>0</v>
      </c>
      <c r="K28" s="55" t="str">
        <f t="shared" si="7"/>
        <v xml:space="preserve"> </v>
      </c>
      <c r="L28" s="56"/>
      <c r="M28" s="57"/>
      <c r="N28" s="58"/>
      <c r="O28" s="58"/>
      <c r="P28" s="59"/>
      <c r="Q28" s="59"/>
      <c r="R28" s="60"/>
      <c r="S28" s="58"/>
      <c r="T28" s="57"/>
    </row>
    <row r="29" spans="1:20" ht="25.5" customHeight="1" x14ac:dyDescent="0.25">
      <c r="A29" s="27"/>
      <c r="B29" s="47">
        <v>23</v>
      </c>
      <c r="C29" s="48" t="s">
        <v>134</v>
      </c>
      <c r="D29" s="49">
        <v>10</v>
      </c>
      <c r="E29" s="50" t="s">
        <v>30</v>
      </c>
      <c r="F29" s="51" t="s">
        <v>66</v>
      </c>
      <c r="G29" s="52">
        <f t="shared" si="3"/>
        <v>130</v>
      </c>
      <c r="H29" s="53">
        <v>13</v>
      </c>
      <c r="I29" s="158"/>
      <c r="J29" s="54">
        <f t="shared" si="6"/>
        <v>0</v>
      </c>
      <c r="K29" s="55" t="str">
        <f t="shared" si="7"/>
        <v xml:space="preserve"> </v>
      </c>
      <c r="L29" s="56"/>
      <c r="M29" s="57"/>
      <c r="N29" s="58"/>
      <c r="O29" s="58"/>
      <c r="P29" s="59"/>
      <c r="Q29" s="59"/>
      <c r="R29" s="60"/>
      <c r="S29" s="58"/>
      <c r="T29" s="57"/>
    </row>
    <row r="30" spans="1:20" ht="34.5" customHeight="1" x14ac:dyDescent="0.25">
      <c r="A30" s="27"/>
      <c r="B30" s="47">
        <v>24</v>
      </c>
      <c r="C30" s="48" t="s">
        <v>67</v>
      </c>
      <c r="D30" s="49">
        <v>4</v>
      </c>
      <c r="E30" s="50" t="s">
        <v>63</v>
      </c>
      <c r="F30" s="51" t="s">
        <v>68</v>
      </c>
      <c r="G30" s="52">
        <f t="shared" si="3"/>
        <v>240</v>
      </c>
      <c r="H30" s="53">
        <v>60</v>
      </c>
      <c r="I30" s="158"/>
      <c r="J30" s="54">
        <f t="shared" si="6"/>
        <v>0</v>
      </c>
      <c r="K30" s="55" t="str">
        <f t="shared" si="7"/>
        <v xml:space="preserve"> </v>
      </c>
      <c r="L30" s="56"/>
      <c r="M30" s="57"/>
      <c r="N30" s="58"/>
      <c r="O30" s="58"/>
      <c r="P30" s="59"/>
      <c r="Q30" s="59"/>
      <c r="R30" s="60"/>
      <c r="S30" s="58"/>
      <c r="T30" s="57"/>
    </row>
    <row r="31" spans="1:20" ht="25.5" customHeight="1" x14ac:dyDescent="0.25">
      <c r="A31" s="27"/>
      <c r="B31" s="47">
        <v>25</v>
      </c>
      <c r="C31" s="48" t="s">
        <v>69</v>
      </c>
      <c r="D31" s="49">
        <v>10</v>
      </c>
      <c r="E31" s="50" t="s">
        <v>63</v>
      </c>
      <c r="F31" s="51" t="s">
        <v>70</v>
      </c>
      <c r="G31" s="52">
        <f t="shared" si="3"/>
        <v>540</v>
      </c>
      <c r="H31" s="53">
        <v>54</v>
      </c>
      <c r="I31" s="158"/>
      <c r="J31" s="54">
        <f t="shared" si="6"/>
        <v>0</v>
      </c>
      <c r="K31" s="55" t="str">
        <f t="shared" si="7"/>
        <v xml:space="preserve"> </v>
      </c>
      <c r="L31" s="56"/>
      <c r="M31" s="57"/>
      <c r="N31" s="58"/>
      <c r="O31" s="58"/>
      <c r="P31" s="59"/>
      <c r="Q31" s="59"/>
      <c r="R31" s="60"/>
      <c r="S31" s="58"/>
      <c r="T31" s="57"/>
    </row>
    <row r="32" spans="1:20" ht="25.5" customHeight="1" x14ac:dyDescent="0.25">
      <c r="A32" s="27"/>
      <c r="B32" s="47">
        <v>26</v>
      </c>
      <c r="C32" s="48" t="s">
        <v>71</v>
      </c>
      <c r="D32" s="49">
        <v>10</v>
      </c>
      <c r="E32" s="50" t="s">
        <v>63</v>
      </c>
      <c r="F32" s="51" t="s">
        <v>72</v>
      </c>
      <c r="G32" s="52">
        <f t="shared" si="3"/>
        <v>750</v>
      </c>
      <c r="H32" s="53">
        <v>75</v>
      </c>
      <c r="I32" s="158"/>
      <c r="J32" s="54">
        <f t="shared" si="6"/>
        <v>0</v>
      </c>
      <c r="K32" s="55" t="str">
        <f t="shared" si="7"/>
        <v xml:space="preserve"> </v>
      </c>
      <c r="L32" s="56"/>
      <c r="M32" s="57"/>
      <c r="N32" s="58"/>
      <c r="O32" s="58"/>
      <c r="P32" s="59"/>
      <c r="Q32" s="59"/>
      <c r="R32" s="60"/>
      <c r="S32" s="58"/>
      <c r="T32" s="57"/>
    </row>
    <row r="33" spans="1:20" ht="25.5" customHeight="1" x14ac:dyDescent="0.25">
      <c r="A33" s="27"/>
      <c r="B33" s="47">
        <v>27</v>
      </c>
      <c r="C33" s="48" t="s">
        <v>73</v>
      </c>
      <c r="D33" s="49">
        <v>10</v>
      </c>
      <c r="E33" s="50" t="s">
        <v>37</v>
      </c>
      <c r="F33" s="51" t="s">
        <v>74</v>
      </c>
      <c r="G33" s="52">
        <f t="shared" si="3"/>
        <v>350</v>
      </c>
      <c r="H33" s="53">
        <v>35</v>
      </c>
      <c r="I33" s="158"/>
      <c r="J33" s="54">
        <f t="shared" si="6"/>
        <v>0</v>
      </c>
      <c r="K33" s="55" t="str">
        <f t="shared" si="7"/>
        <v xml:space="preserve"> </v>
      </c>
      <c r="L33" s="56"/>
      <c r="M33" s="57"/>
      <c r="N33" s="58"/>
      <c r="O33" s="58"/>
      <c r="P33" s="59"/>
      <c r="Q33" s="59"/>
      <c r="R33" s="60"/>
      <c r="S33" s="58"/>
      <c r="T33" s="57"/>
    </row>
    <row r="34" spans="1:20" ht="38.25" customHeight="1" x14ac:dyDescent="0.25">
      <c r="A34" s="27"/>
      <c r="B34" s="47">
        <v>28</v>
      </c>
      <c r="C34" s="48" t="s">
        <v>75</v>
      </c>
      <c r="D34" s="49">
        <v>25</v>
      </c>
      <c r="E34" s="50" t="s">
        <v>30</v>
      </c>
      <c r="F34" s="51" t="s">
        <v>76</v>
      </c>
      <c r="G34" s="52">
        <f t="shared" si="3"/>
        <v>1125</v>
      </c>
      <c r="H34" s="53">
        <v>45</v>
      </c>
      <c r="I34" s="158"/>
      <c r="J34" s="54">
        <f t="shared" si="6"/>
        <v>0</v>
      </c>
      <c r="K34" s="55" t="str">
        <f t="shared" si="7"/>
        <v xml:space="preserve"> </v>
      </c>
      <c r="L34" s="56"/>
      <c r="M34" s="57"/>
      <c r="N34" s="58"/>
      <c r="O34" s="58"/>
      <c r="P34" s="59"/>
      <c r="Q34" s="59"/>
      <c r="R34" s="60"/>
      <c r="S34" s="58"/>
      <c r="T34" s="57"/>
    </row>
    <row r="35" spans="1:20" ht="39.75" customHeight="1" x14ac:dyDescent="0.25">
      <c r="A35" s="27"/>
      <c r="B35" s="47">
        <v>29</v>
      </c>
      <c r="C35" s="48" t="s">
        <v>77</v>
      </c>
      <c r="D35" s="49">
        <v>1</v>
      </c>
      <c r="E35" s="50" t="s">
        <v>30</v>
      </c>
      <c r="F35" s="51" t="s">
        <v>78</v>
      </c>
      <c r="G35" s="52">
        <f t="shared" si="3"/>
        <v>70</v>
      </c>
      <c r="H35" s="53">
        <v>70</v>
      </c>
      <c r="I35" s="158"/>
      <c r="J35" s="54">
        <f t="shared" si="6"/>
        <v>0</v>
      </c>
      <c r="K35" s="55" t="str">
        <f t="shared" si="7"/>
        <v xml:space="preserve"> </v>
      </c>
      <c r="L35" s="56"/>
      <c r="M35" s="57"/>
      <c r="N35" s="58"/>
      <c r="O35" s="58"/>
      <c r="P35" s="59"/>
      <c r="Q35" s="59"/>
      <c r="R35" s="60"/>
      <c r="S35" s="58"/>
      <c r="T35" s="57"/>
    </row>
    <row r="36" spans="1:20" ht="25.5" customHeight="1" x14ac:dyDescent="0.25">
      <c r="A36" s="27"/>
      <c r="B36" s="47">
        <v>30</v>
      </c>
      <c r="C36" s="48" t="s">
        <v>79</v>
      </c>
      <c r="D36" s="49">
        <v>10</v>
      </c>
      <c r="E36" s="50" t="s">
        <v>30</v>
      </c>
      <c r="F36" s="51" t="s">
        <v>80</v>
      </c>
      <c r="G36" s="52">
        <f t="shared" si="3"/>
        <v>50</v>
      </c>
      <c r="H36" s="53">
        <v>5</v>
      </c>
      <c r="I36" s="158"/>
      <c r="J36" s="54">
        <f t="shared" si="6"/>
        <v>0</v>
      </c>
      <c r="K36" s="55" t="str">
        <f t="shared" si="7"/>
        <v xml:space="preserve"> </v>
      </c>
      <c r="L36" s="56"/>
      <c r="M36" s="57"/>
      <c r="N36" s="58"/>
      <c r="O36" s="58"/>
      <c r="P36" s="59"/>
      <c r="Q36" s="59"/>
      <c r="R36" s="60"/>
      <c r="S36" s="58"/>
      <c r="T36" s="57"/>
    </row>
    <row r="37" spans="1:20" ht="25.5" customHeight="1" thickBot="1" x14ac:dyDescent="0.3">
      <c r="A37" s="27"/>
      <c r="B37" s="64">
        <v>31</v>
      </c>
      <c r="C37" s="65" t="s">
        <v>81</v>
      </c>
      <c r="D37" s="66">
        <v>3</v>
      </c>
      <c r="E37" s="67" t="s">
        <v>37</v>
      </c>
      <c r="F37" s="68" t="s">
        <v>135</v>
      </c>
      <c r="G37" s="69">
        <f t="shared" si="3"/>
        <v>2400</v>
      </c>
      <c r="H37" s="70">
        <v>800</v>
      </c>
      <c r="I37" s="158"/>
      <c r="J37" s="71">
        <f t="shared" si="6"/>
        <v>0</v>
      </c>
      <c r="K37" s="72" t="str">
        <f t="shared" si="7"/>
        <v xml:space="preserve"> </v>
      </c>
      <c r="L37" s="56"/>
      <c r="M37" s="57"/>
      <c r="N37" s="58"/>
      <c r="O37" s="58"/>
      <c r="P37" s="59"/>
      <c r="Q37" s="59"/>
      <c r="R37" s="60"/>
      <c r="S37" s="58"/>
      <c r="T37" s="57"/>
    </row>
    <row r="38" spans="1:20" ht="25.5" customHeight="1" x14ac:dyDescent="0.25">
      <c r="A38" s="27"/>
      <c r="B38" s="73">
        <v>32</v>
      </c>
      <c r="C38" s="74" t="s">
        <v>82</v>
      </c>
      <c r="D38" s="75">
        <v>5</v>
      </c>
      <c r="E38" s="76" t="s">
        <v>30</v>
      </c>
      <c r="F38" s="77" t="s">
        <v>83</v>
      </c>
      <c r="G38" s="78">
        <f t="shared" si="3"/>
        <v>60</v>
      </c>
      <c r="H38" s="79">
        <v>12</v>
      </c>
      <c r="I38" s="158"/>
      <c r="J38" s="80">
        <f t="shared" si="6"/>
        <v>0</v>
      </c>
      <c r="K38" s="81" t="str">
        <f t="shared" si="7"/>
        <v xml:space="preserve"> </v>
      </c>
      <c r="L38" s="82" t="s">
        <v>27</v>
      </c>
      <c r="M38" s="82" t="s">
        <v>114</v>
      </c>
      <c r="N38" s="83"/>
      <c r="O38" s="83"/>
      <c r="P38" s="84" t="s">
        <v>117</v>
      </c>
      <c r="Q38" s="84" t="s">
        <v>118</v>
      </c>
      <c r="R38" s="85" t="s">
        <v>28</v>
      </c>
      <c r="S38" s="83"/>
      <c r="T38" s="86" t="s">
        <v>12</v>
      </c>
    </row>
    <row r="39" spans="1:20" ht="25.5" customHeight="1" x14ac:dyDescent="0.25">
      <c r="A39" s="27"/>
      <c r="B39" s="47">
        <v>33</v>
      </c>
      <c r="C39" s="48" t="s">
        <v>84</v>
      </c>
      <c r="D39" s="49">
        <v>4</v>
      </c>
      <c r="E39" s="50" t="s">
        <v>30</v>
      </c>
      <c r="F39" s="51" t="s">
        <v>85</v>
      </c>
      <c r="G39" s="52">
        <f t="shared" si="3"/>
        <v>220</v>
      </c>
      <c r="H39" s="53">
        <v>55</v>
      </c>
      <c r="I39" s="158"/>
      <c r="J39" s="54">
        <f t="shared" si="6"/>
        <v>0</v>
      </c>
      <c r="K39" s="55" t="str">
        <f t="shared" si="7"/>
        <v xml:space="preserve"> </v>
      </c>
      <c r="L39" s="87"/>
      <c r="M39" s="87"/>
      <c r="N39" s="58"/>
      <c r="O39" s="58"/>
      <c r="P39" s="88"/>
      <c r="Q39" s="88"/>
      <c r="R39" s="60"/>
      <c r="S39" s="58"/>
      <c r="T39" s="57"/>
    </row>
    <row r="40" spans="1:20" ht="99" customHeight="1" x14ac:dyDescent="0.25">
      <c r="A40" s="27"/>
      <c r="B40" s="47">
        <v>34</v>
      </c>
      <c r="C40" s="48" t="s">
        <v>86</v>
      </c>
      <c r="D40" s="49">
        <v>10</v>
      </c>
      <c r="E40" s="50" t="s">
        <v>37</v>
      </c>
      <c r="F40" s="51" t="s">
        <v>136</v>
      </c>
      <c r="G40" s="52">
        <f t="shared" si="3"/>
        <v>1250</v>
      </c>
      <c r="H40" s="53">
        <v>125</v>
      </c>
      <c r="I40" s="158"/>
      <c r="J40" s="54">
        <f t="shared" si="6"/>
        <v>0</v>
      </c>
      <c r="K40" s="55" t="str">
        <f t="shared" si="7"/>
        <v xml:space="preserve"> </v>
      </c>
      <c r="L40" s="87"/>
      <c r="M40" s="87"/>
      <c r="N40" s="58"/>
      <c r="O40" s="58"/>
      <c r="P40" s="88"/>
      <c r="Q40" s="88"/>
      <c r="R40" s="60"/>
      <c r="S40" s="58"/>
      <c r="T40" s="57"/>
    </row>
    <row r="41" spans="1:20" ht="25.5" customHeight="1" x14ac:dyDescent="0.25">
      <c r="A41" s="27"/>
      <c r="B41" s="47">
        <v>35</v>
      </c>
      <c r="C41" s="48" t="s">
        <v>87</v>
      </c>
      <c r="D41" s="49">
        <v>4</v>
      </c>
      <c r="E41" s="50" t="s">
        <v>30</v>
      </c>
      <c r="F41" s="51" t="s">
        <v>88</v>
      </c>
      <c r="G41" s="52">
        <f t="shared" si="3"/>
        <v>100</v>
      </c>
      <c r="H41" s="53">
        <v>25</v>
      </c>
      <c r="I41" s="158"/>
      <c r="J41" s="54">
        <f t="shared" si="6"/>
        <v>0</v>
      </c>
      <c r="K41" s="55" t="str">
        <f t="shared" si="7"/>
        <v xml:space="preserve"> </v>
      </c>
      <c r="L41" s="87"/>
      <c r="M41" s="87"/>
      <c r="N41" s="58"/>
      <c r="O41" s="58"/>
      <c r="P41" s="88"/>
      <c r="Q41" s="88"/>
      <c r="R41" s="60"/>
      <c r="S41" s="58"/>
      <c r="T41" s="57"/>
    </row>
    <row r="42" spans="1:20" ht="25.5" customHeight="1" x14ac:dyDescent="0.25">
      <c r="A42" s="27"/>
      <c r="B42" s="47">
        <v>36</v>
      </c>
      <c r="C42" s="48" t="s">
        <v>89</v>
      </c>
      <c r="D42" s="49">
        <v>2</v>
      </c>
      <c r="E42" s="50" t="s">
        <v>30</v>
      </c>
      <c r="F42" s="51" t="s">
        <v>90</v>
      </c>
      <c r="G42" s="52">
        <f t="shared" si="3"/>
        <v>40</v>
      </c>
      <c r="H42" s="53">
        <v>20</v>
      </c>
      <c r="I42" s="158"/>
      <c r="J42" s="54">
        <f t="shared" si="6"/>
        <v>0</v>
      </c>
      <c r="K42" s="55" t="str">
        <f t="shared" si="7"/>
        <v xml:space="preserve"> </v>
      </c>
      <c r="L42" s="87"/>
      <c r="M42" s="87"/>
      <c r="N42" s="58"/>
      <c r="O42" s="58"/>
      <c r="P42" s="88"/>
      <c r="Q42" s="88"/>
      <c r="R42" s="60"/>
      <c r="S42" s="58"/>
      <c r="T42" s="57"/>
    </row>
    <row r="43" spans="1:20" ht="25.5" customHeight="1" x14ac:dyDescent="0.25">
      <c r="A43" s="27"/>
      <c r="B43" s="47">
        <v>37</v>
      </c>
      <c r="C43" s="48" t="s">
        <v>137</v>
      </c>
      <c r="D43" s="49">
        <v>1</v>
      </c>
      <c r="E43" s="50" t="s">
        <v>30</v>
      </c>
      <c r="F43" s="51" t="s">
        <v>91</v>
      </c>
      <c r="G43" s="52">
        <f t="shared" si="3"/>
        <v>59</v>
      </c>
      <c r="H43" s="53">
        <v>59</v>
      </c>
      <c r="I43" s="158"/>
      <c r="J43" s="54">
        <f t="shared" si="6"/>
        <v>0</v>
      </c>
      <c r="K43" s="55" t="str">
        <f t="shared" si="7"/>
        <v xml:space="preserve"> </v>
      </c>
      <c r="L43" s="87"/>
      <c r="M43" s="87"/>
      <c r="N43" s="58"/>
      <c r="O43" s="58"/>
      <c r="P43" s="88"/>
      <c r="Q43" s="88"/>
      <c r="R43" s="60"/>
      <c r="S43" s="58"/>
      <c r="T43" s="57"/>
    </row>
    <row r="44" spans="1:20" ht="25.5" customHeight="1" x14ac:dyDescent="0.25">
      <c r="A44" s="27"/>
      <c r="B44" s="47">
        <v>38</v>
      </c>
      <c r="C44" s="48" t="s">
        <v>138</v>
      </c>
      <c r="D44" s="49">
        <v>10</v>
      </c>
      <c r="E44" s="50" t="s">
        <v>30</v>
      </c>
      <c r="F44" s="51" t="s">
        <v>66</v>
      </c>
      <c r="G44" s="52">
        <f t="shared" si="3"/>
        <v>130</v>
      </c>
      <c r="H44" s="53">
        <v>13</v>
      </c>
      <c r="I44" s="158"/>
      <c r="J44" s="54">
        <f t="shared" si="6"/>
        <v>0</v>
      </c>
      <c r="K44" s="55" t="str">
        <f t="shared" si="7"/>
        <v xml:space="preserve"> </v>
      </c>
      <c r="L44" s="87"/>
      <c r="M44" s="87"/>
      <c r="N44" s="58"/>
      <c r="O44" s="58"/>
      <c r="P44" s="88"/>
      <c r="Q44" s="88"/>
      <c r="R44" s="60"/>
      <c r="S44" s="58"/>
      <c r="T44" s="57"/>
    </row>
    <row r="45" spans="1:20" ht="25.5" customHeight="1" x14ac:dyDescent="0.25">
      <c r="A45" s="27"/>
      <c r="B45" s="47">
        <v>39</v>
      </c>
      <c r="C45" s="48" t="s">
        <v>139</v>
      </c>
      <c r="D45" s="49">
        <v>2</v>
      </c>
      <c r="E45" s="50" t="s">
        <v>30</v>
      </c>
      <c r="F45" s="51" t="s">
        <v>92</v>
      </c>
      <c r="G45" s="52">
        <f t="shared" si="3"/>
        <v>8</v>
      </c>
      <c r="H45" s="53">
        <v>4</v>
      </c>
      <c r="I45" s="158"/>
      <c r="J45" s="54">
        <f t="shared" si="6"/>
        <v>0</v>
      </c>
      <c r="K45" s="55" t="str">
        <f t="shared" si="7"/>
        <v xml:space="preserve"> </v>
      </c>
      <c r="L45" s="87"/>
      <c r="M45" s="87"/>
      <c r="N45" s="58"/>
      <c r="O45" s="58"/>
      <c r="P45" s="88"/>
      <c r="Q45" s="88"/>
      <c r="R45" s="60"/>
      <c r="S45" s="58"/>
      <c r="T45" s="57"/>
    </row>
    <row r="46" spans="1:20" ht="25.5" customHeight="1" x14ac:dyDescent="0.25">
      <c r="A46" s="27"/>
      <c r="B46" s="47">
        <v>40</v>
      </c>
      <c r="C46" s="48" t="s">
        <v>73</v>
      </c>
      <c r="D46" s="49">
        <v>2</v>
      </c>
      <c r="E46" s="50" t="s">
        <v>37</v>
      </c>
      <c r="F46" s="51" t="s">
        <v>74</v>
      </c>
      <c r="G46" s="52">
        <f t="shared" si="3"/>
        <v>70</v>
      </c>
      <c r="H46" s="53">
        <v>35</v>
      </c>
      <c r="I46" s="158"/>
      <c r="J46" s="54">
        <f t="shared" si="6"/>
        <v>0</v>
      </c>
      <c r="K46" s="55" t="str">
        <f t="shared" si="7"/>
        <v xml:space="preserve"> </v>
      </c>
      <c r="L46" s="87"/>
      <c r="M46" s="87"/>
      <c r="N46" s="58"/>
      <c r="O46" s="58"/>
      <c r="P46" s="88"/>
      <c r="Q46" s="88"/>
      <c r="R46" s="60"/>
      <c r="S46" s="58"/>
      <c r="T46" s="57"/>
    </row>
    <row r="47" spans="1:20" ht="25.5" customHeight="1" x14ac:dyDescent="0.25">
      <c r="A47" s="27"/>
      <c r="B47" s="47">
        <v>41</v>
      </c>
      <c r="C47" s="48" t="s">
        <v>93</v>
      </c>
      <c r="D47" s="49">
        <v>1</v>
      </c>
      <c r="E47" s="50" t="s">
        <v>37</v>
      </c>
      <c r="F47" s="51" t="s">
        <v>94</v>
      </c>
      <c r="G47" s="52">
        <f t="shared" si="3"/>
        <v>45</v>
      </c>
      <c r="H47" s="53">
        <v>45</v>
      </c>
      <c r="I47" s="158"/>
      <c r="J47" s="54">
        <f t="shared" si="6"/>
        <v>0</v>
      </c>
      <c r="K47" s="55" t="str">
        <f t="shared" si="7"/>
        <v xml:space="preserve"> </v>
      </c>
      <c r="L47" s="87"/>
      <c r="M47" s="87"/>
      <c r="N47" s="58"/>
      <c r="O47" s="58"/>
      <c r="P47" s="88"/>
      <c r="Q47" s="88"/>
      <c r="R47" s="60"/>
      <c r="S47" s="58"/>
      <c r="T47" s="57"/>
    </row>
    <row r="48" spans="1:20" ht="25.5" customHeight="1" x14ac:dyDescent="0.25">
      <c r="A48" s="27"/>
      <c r="B48" s="47">
        <v>42</v>
      </c>
      <c r="C48" s="48" t="s">
        <v>95</v>
      </c>
      <c r="D48" s="49">
        <v>1</v>
      </c>
      <c r="E48" s="50" t="s">
        <v>30</v>
      </c>
      <c r="F48" s="51" t="s">
        <v>96</v>
      </c>
      <c r="G48" s="52">
        <f t="shared" si="3"/>
        <v>16</v>
      </c>
      <c r="H48" s="53">
        <v>16</v>
      </c>
      <c r="I48" s="158"/>
      <c r="J48" s="54">
        <f t="shared" si="6"/>
        <v>0</v>
      </c>
      <c r="K48" s="55" t="str">
        <f t="shared" si="7"/>
        <v xml:space="preserve"> </v>
      </c>
      <c r="L48" s="87"/>
      <c r="M48" s="87"/>
      <c r="N48" s="58"/>
      <c r="O48" s="58"/>
      <c r="P48" s="88"/>
      <c r="Q48" s="88"/>
      <c r="R48" s="60"/>
      <c r="S48" s="58"/>
      <c r="T48" s="57"/>
    </row>
    <row r="49" spans="1:20" ht="25.5" customHeight="1" x14ac:dyDescent="0.25">
      <c r="A49" s="27"/>
      <c r="B49" s="47">
        <v>43</v>
      </c>
      <c r="C49" s="48" t="s">
        <v>97</v>
      </c>
      <c r="D49" s="49">
        <v>1</v>
      </c>
      <c r="E49" s="50" t="s">
        <v>30</v>
      </c>
      <c r="F49" s="51" t="s">
        <v>98</v>
      </c>
      <c r="G49" s="52">
        <f t="shared" si="3"/>
        <v>80</v>
      </c>
      <c r="H49" s="53">
        <v>80</v>
      </c>
      <c r="I49" s="158"/>
      <c r="J49" s="54">
        <f t="shared" si="6"/>
        <v>0</v>
      </c>
      <c r="K49" s="55" t="str">
        <f t="shared" si="7"/>
        <v xml:space="preserve"> </v>
      </c>
      <c r="L49" s="87"/>
      <c r="M49" s="87"/>
      <c r="N49" s="58"/>
      <c r="O49" s="58"/>
      <c r="P49" s="88"/>
      <c r="Q49" s="88"/>
      <c r="R49" s="60"/>
      <c r="S49" s="58"/>
      <c r="T49" s="57"/>
    </row>
    <row r="50" spans="1:20" ht="25.5" customHeight="1" x14ac:dyDescent="0.25">
      <c r="A50" s="27"/>
      <c r="B50" s="47">
        <v>44</v>
      </c>
      <c r="C50" s="48" t="s">
        <v>99</v>
      </c>
      <c r="D50" s="49">
        <v>1</v>
      </c>
      <c r="E50" s="50" t="s">
        <v>30</v>
      </c>
      <c r="F50" s="51" t="s">
        <v>100</v>
      </c>
      <c r="G50" s="52">
        <f t="shared" si="3"/>
        <v>50</v>
      </c>
      <c r="H50" s="53">
        <v>50</v>
      </c>
      <c r="I50" s="158"/>
      <c r="J50" s="54">
        <f t="shared" si="6"/>
        <v>0</v>
      </c>
      <c r="K50" s="55" t="str">
        <f t="shared" si="7"/>
        <v xml:space="preserve"> </v>
      </c>
      <c r="L50" s="87"/>
      <c r="M50" s="87"/>
      <c r="N50" s="58"/>
      <c r="O50" s="58"/>
      <c r="P50" s="88"/>
      <c r="Q50" s="88"/>
      <c r="R50" s="60"/>
      <c r="S50" s="58"/>
      <c r="T50" s="57"/>
    </row>
    <row r="51" spans="1:20" ht="39" customHeight="1" x14ac:dyDescent="0.25">
      <c r="A51" s="27"/>
      <c r="B51" s="47">
        <v>45</v>
      </c>
      <c r="C51" s="48" t="s">
        <v>75</v>
      </c>
      <c r="D51" s="49">
        <v>10</v>
      </c>
      <c r="E51" s="50" t="s">
        <v>30</v>
      </c>
      <c r="F51" s="51" t="s">
        <v>76</v>
      </c>
      <c r="G51" s="52">
        <f t="shared" si="3"/>
        <v>450</v>
      </c>
      <c r="H51" s="53">
        <v>45</v>
      </c>
      <c r="I51" s="158"/>
      <c r="J51" s="54">
        <f t="shared" si="6"/>
        <v>0</v>
      </c>
      <c r="K51" s="55" t="str">
        <f t="shared" si="7"/>
        <v xml:space="preserve"> </v>
      </c>
      <c r="L51" s="87"/>
      <c r="M51" s="87"/>
      <c r="N51" s="58"/>
      <c r="O51" s="58"/>
      <c r="P51" s="88"/>
      <c r="Q51" s="88"/>
      <c r="R51" s="60"/>
      <c r="S51" s="58"/>
      <c r="T51" s="57"/>
    </row>
    <row r="52" spans="1:20" ht="25.5" customHeight="1" x14ac:dyDescent="0.25">
      <c r="A52" s="27"/>
      <c r="B52" s="47">
        <v>46</v>
      </c>
      <c r="C52" s="48" t="s">
        <v>101</v>
      </c>
      <c r="D52" s="49">
        <v>1</v>
      </c>
      <c r="E52" s="50" t="s">
        <v>37</v>
      </c>
      <c r="F52" s="51" t="s">
        <v>102</v>
      </c>
      <c r="G52" s="52">
        <f t="shared" si="3"/>
        <v>39</v>
      </c>
      <c r="H52" s="53">
        <v>39</v>
      </c>
      <c r="I52" s="158"/>
      <c r="J52" s="54">
        <f t="shared" si="6"/>
        <v>0</v>
      </c>
      <c r="K52" s="55" t="str">
        <f t="shared" si="7"/>
        <v xml:space="preserve"> </v>
      </c>
      <c r="L52" s="87"/>
      <c r="M52" s="87"/>
      <c r="N52" s="58"/>
      <c r="O52" s="58"/>
      <c r="P52" s="88"/>
      <c r="Q52" s="88"/>
      <c r="R52" s="60"/>
      <c r="S52" s="58"/>
      <c r="T52" s="57"/>
    </row>
    <row r="53" spans="1:20" ht="25.5" customHeight="1" thickBot="1" x14ac:dyDescent="0.3">
      <c r="A53" s="27"/>
      <c r="B53" s="89">
        <v>47</v>
      </c>
      <c r="C53" s="90" t="s">
        <v>103</v>
      </c>
      <c r="D53" s="91">
        <v>5</v>
      </c>
      <c r="E53" s="92" t="s">
        <v>30</v>
      </c>
      <c r="F53" s="93" t="s">
        <v>104</v>
      </c>
      <c r="G53" s="94">
        <f t="shared" si="3"/>
        <v>225</v>
      </c>
      <c r="H53" s="95">
        <v>45</v>
      </c>
      <c r="I53" s="158"/>
      <c r="J53" s="96">
        <f t="shared" si="6"/>
        <v>0</v>
      </c>
      <c r="K53" s="97" t="str">
        <f t="shared" si="7"/>
        <v xml:space="preserve"> </v>
      </c>
      <c r="L53" s="98"/>
      <c r="M53" s="98"/>
      <c r="N53" s="99"/>
      <c r="O53" s="99"/>
      <c r="P53" s="100"/>
      <c r="Q53" s="100"/>
      <c r="R53" s="101"/>
      <c r="S53" s="99"/>
      <c r="T53" s="102"/>
    </row>
    <row r="54" spans="1:20" ht="109.5" customHeight="1" thickBot="1" x14ac:dyDescent="0.3">
      <c r="A54" s="27"/>
      <c r="B54" s="103">
        <v>48</v>
      </c>
      <c r="C54" s="104" t="s">
        <v>48</v>
      </c>
      <c r="D54" s="105">
        <v>40</v>
      </c>
      <c r="E54" s="106" t="s">
        <v>37</v>
      </c>
      <c r="F54" s="107" t="s">
        <v>140</v>
      </c>
      <c r="G54" s="108">
        <f t="shared" si="3"/>
        <v>5200</v>
      </c>
      <c r="H54" s="109">
        <v>130</v>
      </c>
      <c r="I54" s="158"/>
      <c r="J54" s="110">
        <f t="shared" si="6"/>
        <v>0</v>
      </c>
      <c r="K54" s="111" t="str">
        <f t="shared" si="7"/>
        <v xml:space="preserve"> </v>
      </c>
      <c r="L54" s="112" t="s">
        <v>27</v>
      </c>
      <c r="M54" s="112" t="s">
        <v>114</v>
      </c>
      <c r="N54" s="113"/>
      <c r="O54" s="113"/>
      <c r="P54" s="114" t="s">
        <v>119</v>
      </c>
      <c r="Q54" s="114" t="s">
        <v>120</v>
      </c>
      <c r="R54" s="115" t="s">
        <v>28</v>
      </c>
      <c r="S54" s="113"/>
      <c r="T54" s="116" t="s">
        <v>12</v>
      </c>
    </row>
    <row r="55" spans="1:20" ht="25.5" customHeight="1" x14ac:dyDescent="0.25">
      <c r="A55" s="27"/>
      <c r="B55" s="117">
        <v>49</v>
      </c>
      <c r="C55" s="118" t="s">
        <v>141</v>
      </c>
      <c r="D55" s="119">
        <v>5</v>
      </c>
      <c r="E55" s="120" t="s">
        <v>30</v>
      </c>
      <c r="F55" s="121" t="s">
        <v>105</v>
      </c>
      <c r="G55" s="122">
        <f t="shared" si="3"/>
        <v>300</v>
      </c>
      <c r="H55" s="123">
        <v>60</v>
      </c>
      <c r="I55" s="158"/>
      <c r="J55" s="124">
        <f t="shared" si="6"/>
        <v>0</v>
      </c>
      <c r="K55" s="125" t="str">
        <f t="shared" si="7"/>
        <v xml:space="preserve"> </v>
      </c>
      <c r="L55" s="87" t="s">
        <v>27</v>
      </c>
      <c r="M55" s="87" t="s">
        <v>114</v>
      </c>
      <c r="N55" s="58"/>
      <c r="O55" s="58"/>
      <c r="P55" s="126" t="s">
        <v>121</v>
      </c>
      <c r="Q55" s="126" t="s">
        <v>122</v>
      </c>
      <c r="R55" s="60" t="s">
        <v>28</v>
      </c>
      <c r="S55" s="58"/>
      <c r="T55" s="57" t="s">
        <v>12</v>
      </c>
    </row>
    <row r="56" spans="1:20" ht="39" customHeight="1" x14ac:dyDescent="0.25">
      <c r="A56" s="27"/>
      <c r="B56" s="47">
        <v>50</v>
      </c>
      <c r="C56" s="48" t="s">
        <v>106</v>
      </c>
      <c r="D56" s="49">
        <v>6</v>
      </c>
      <c r="E56" s="50" t="s">
        <v>30</v>
      </c>
      <c r="F56" s="51" t="s">
        <v>107</v>
      </c>
      <c r="G56" s="52">
        <f t="shared" si="3"/>
        <v>474</v>
      </c>
      <c r="H56" s="53">
        <v>79</v>
      </c>
      <c r="I56" s="158"/>
      <c r="J56" s="54">
        <f t="shared" si="6"/>
        <v>0</v>
      </c>
      <c r="K56" s="55" t="str">
        <f t="shared" si="7"/>
        <v xml:space="preserve"> </v>
      </c>
      <c r="L56" s="87"/>
      <c r="M56" s="87"/>
      <c r="N56" s="58"/>
      <c r="O56" s="58"/>
      <c r="P56" s="127"/>
      <c r="Q56" s="127"/>
      <c r="R56" s="60"/>
      <c r="S56" s="58"/>
      <c r="T56" s="57"/>
    </row>
    <row r="57" spans="1:20" ht="25.5" customHeight="1" x14ac:dyDescent="0.25">
      <c r="A57" s="27"/>
      <c r="B57" s="47">
        <v>51</v>
      </c>
      <c r="C57" s="48" t="s">
        <v>128</v>
      </c>
      <c r="D57" s="49">
        <v>10</v>
      </c>
      <c r="E57" s="50" t="s">
        <v>37</v>
      </c>
      <c r="F57" s="51" t="s">
        <v>41</v>
      </c>
      <c r="G57" s="52">
        <f t="shared" si="3"/>
        <v>400</v>
      </c>
      <c r="H57" s="53">
        <v>40</v>
      </c>
      <c r="I57" s="158"/>
      <c r="J57" s="54">
        <f t="shared" si="6"/>
        <v>0</v>
      </c>
      <c r="K57" s="55" t="str">
        <f t="shared" si="7"/>
        <v xml:space="preserve"> </v>
      </c>
      <c r="L57" s="87"/>
      <c r="M57" s="87"/>
      <c r="N57" s="58"/>
      <c r="O57" s="58"/>
      <c r="P57" s="127"/>
      <c r="Q57" s="127"/>
      <c r="R57" s="60"/>
      <c r="S57" s="58"/>
      <c r="T57" s="57"/>
    </row>
    <row r="58" spans="1:20" ht="87.75" customHeight="1" x14ac:dyDescent="0.25">
      <c r="A58" s="27"/>
      <c r="B58" s="47">
        <v>52</v>
      </c>
      <c r="C58" s="48" t="s">
        <v>86</v>
      </c>
      <c r="D58" s="49">
        <v>30</v>
      </c>
      <c r="E58" s="50" t="s">
        <v>37</v>
      </c>
      <c r="F58" s="51" t="s">
        <v>136</v>
      </c>
      <c r="G58" s="52">
        <f t="shared" si="3"/>
        <v>3750</v>
      </c>
      <c r="H58" s="53">
        <v>125</v>
      </c>
      <c r="I58" s="158"/>
      <c r="J58" s="54">
        <f t="shared" si="6"/>
        <v>0</v>
      </c>
      <c r="K58" s="55" t="str">
        <f t="shared" si="7"/>
        <v xml:space="preserve"> </v>
      </c>
      <c r="L58" s="87"/>
      <c r="M58" s="87"/>
      <c r="N58" s="58"/>
      <c r="O58" s="58"/>
      <c r="P58" s="127"/>
      <c r="Q58" s="127"/>
      <c r="R58" s="60"/>
      <c r="S58" s="58"/>
      <c r="T58" s="57"/>
    </row>
    <row r="59" spans="1:20" ht="25.5" customHeight="1" x14ac:dyDescent="0.25">
      <c r="A59" s="27"/>
      <c r="B59" s="47">
        <v>53</v>
      </c>
      <c r="C59" s="48" t="s">
        <v>142</v>
      </c>
      <c r="D59" s="49">
        <v>10</v>
      </c>
      <c r="E59" s="50" t="s">
        <v>30</v>
      </c>
      <c r="F59" s="51" t="s">
        <v>143</v>
      </c>
      <c r="G59" s="52">
        <f t="shared" si="3"/>
        <v>130</v>
      </c>
      <c r="H59" s="53">
        <v>13</v>
      </c>
      <c r="I59" s="158"/>
      <c r="J59" s="54">
        <f t="shared" si="6"/>
        <v>0</v>
      </c>
      <c r="K59" s="55" t="str">
        <f t="shared" si="7"/>
        <v xml:space="preserve"> </v>
      </c>
      <c r="L59" s="87"/>
      <c r="M59" s="87"/>
      <c r="N59" s="58"/>
      <c r="O59" s="58"/>
      <c r="P59" s="127"/>
      <c r="Q59" s="127"/>
      <c r="R59" s="60"/>
      <c r="S59" s="58"/>
      <c r="T59" s="57"/>
    </row>
    <row r="60" spans="1:20" ht="25.5" customHeight="1" x14ac:dyDescent="0.25">
      <c r="A60" s="27"/>
      <c r="B60" s="47">
        <v>54</v>
      </c>
      <c r="C60" s="48" t="s">
        <v>108</v>
      </c>
      <c r="D60" s="49">
        <v>10</v>
      </c>
      <c r="E60" s="50" t="s">
        <v>63</v>
      </c>
      <c r="F60" s="51" t="s">
        <v>109</v>
      </c>
      <c r="G60" s="52">
        <f t="shared" si="3"/>
        <v>560</v>
      </c>
      <c r="H60" s="53">
        <v>56</v>
      </c>
      <c r="I60" s="158"/>
      <c r="J60" s="54">
        <f t="shared" si="6"/>
        <v>0</v>
      </c>
      <c r="K60" s="55" t="str">
        <f t="shared" si="7"/>
        <v xml:space="preserve"> </v>
      </c>
      <c r="L60" s="87"/>
      <c r="M60" s="87"/>
      <c r="N60" s="58"/>
      <c r="O60" s="58"/>
      <c r="P60" s="127"/>
      <c r="Q60" s="127"/>
      <c r="R60" s="60"/>
      <c r="S60" s="58"/>
      <c r="T60" s="57"/>
    </row>
    <row r="61" spans="1:20" ht="25.5" customHeight="1" x14ac:dyDescent="0.25">
      <c r="A61" s="27"/>
      <c r="B61" s="47">
        <v>55</v>
      </c>
      <c r="C61" s="48" t="s">
        <v>69</v>
      </c>
      <c r="D61" s="49">
        <v>5</v>
      </c>
      <c r="E61" s="50" t="s">
        <v>63</v>
      </c>
      <c r="F61" s="51" t="s">
        <v>70</v>
      </c>
      <c r="G61" s="52">
        <f t="shared" si="3"/>
        <v>270</v>
      </c>
      <c r="H61" s="53">
        <v>54</v>
      </c>
      <c r="I61" s="158"/>
      <c r="J61" s="54">
        <f t="shared" si="6"/>
        <v>0</v>
      </c>
      <c r="K61" s="55" t="str">
        <f t="shared" si="7"/>
        <v xml:space="preserve"> </v>
      </c>
      <c r="L61" s="87"/>
      <c r="M61" s="87"/>
      <c r="N61" s="58"/>
      <c r="O61" s="58"/>
      <c r="P61" s="127"/>
      <c r="Q61" s="127"/>
      <c r="R61" s="60"/>
      <c r="S61" s="58"/>
      <c r="T61" s="57"/>
    </row>
    <row r="62" spans="1:20" ht="25.5" customHeight="1" x14ac:dyDescent="0.25">
      <c r="A62" s="27"/>
      <c r="B62" s="47">
        <v>56</v>
      </c>
      <c r="C62" s="48" t="s">
        <v>144</v>
      </c>
      <c r="D62" s="49">
        <v>20</v>
      </c>
      <c r="E62" s="50" t="s">
        <v>30</v>
      </c>
      <c r="F62" s="51" t="s">
        <v>92</v>
      </c>
      <c r="G62" s="52">
        <f t="shared" si="3"/>
        <v>80</v>
      </c>
      <c r="H62" s="53">
        <v>4</v>
      </c>
      <c r="I62" s="158"/>
      <c r="J62" s="54">
        <f t="shared" si="6"/>
        <v>0</v>
      </c>
      <c r="K62" s="55" t="str">
        <f t="shared" si="7"/>
        <v xml:space="preserve"> </v>
      </c>
      <c r="L62" s="87"/>
      <c r="M62" s="87"/>
      <c r="N62" s="58"/>
      <c r="O62" s="58"/>
      <c r="P62" s="127"/>
      <c r="Q62" s="127"/>
      <c r="R62" s="60"/>
      <c r="S62" s="58"/>
      <c r="T62" s="57"/>
    </row>
    <row r="63" spans="1:20" ht="25.5" customHeight="1" x14ac:dyDescent="0.25">
      <c r="A63" s="27"/>
      <c r="B63" s="47">
        <v>57</v>
      </c>
      <c r="C63" s="48" t="s">
        <v>110</v>
      </c>
      <c r="D63" s="49">
        <v>10</v>
      </c>
      <c r="E63" s="50" t="s">
        <v>37</v>
      </c>
      <c r="F63" s="51" t="s">
        <v>111</v>
      </c>
      <c r="G63" s="52">
        <f t="shared" si="3"/>
        <v>150</v>
      </c>
      <c r="H63" s="53">
        <v>15</v>
      </c>
      <c r="I63" s="158"/>
      <c r="J63" s="54">
        <f t="shared" si="6"/>
        <v>0</v>
      </c>
      <c r="K63" s="55" t="str">
        <f t="shared" si="7"/>
        <v xml:space="preserve"> </v>
      </c>
      <c r="L63" s="87"/>
      <c r="M63" s="87"/>
      <c r="N63" s="58"/>
      <c r="O63" s="58"/>
      <c r="P63" s="127"/>
      <c r="Q63" s="127"/>
      <c r="R63" s="60"/>
      <c r="S63" s="58"/>
      <c r="T63" s="57"/>
    </row>
    <row r="64" spans="1:20" ht="25.5" customHeight="1" x14ac:dyDescent="0.25">
      <c r="A64" s="27"/>
      <c r="B64" s="47">
        <v>58</v>
      </c>
      <c r="C64" s="48" t="s">
        <v>112</v>
      </c>
      <c r="D64" s="49">
        <v>5</v>
      </c>
      <c r="E64" s="50" t="s">
        <v>37</v>
      </c>
      <c r="F64" s="51" t="s">
        <v>111</v>
      </c>
      <c r="G64" s="52">
        <f t="shared" si="3"/>
        <v>90</v>
      </c>
      <c r="H64" s="53">
        <v>18</v>
      </c>
      <c r="I64" s="158"/>
      <c r="J64" s="54">
        <f t="shared" si="6"/>
        <v>0</v>
      </c>
      <c r="K64" s="55" t="str">
        <f t="shared" si="7"/>
        <v xml:space="preserve"> </v>
      </c>
      <c r="L64" s="87"/>
      <c r="M64" s="87"/>
      <c r="N64" s="58"/>
      <c r="O64" s="58"/>
      <c r="P64" s="127"/>
      <c r="Q64" s="127"/>
      <c r="R64" s="60"/>
      <c r="S64" s="58"/>
      <c r="T64" s="57"/>
    </row>
    <row r="65" spans="1:20" ht="25.5" customHeight="1" thickBot="1" x14ac:dyDescent="0.3">
      <c r="A65" s="27"/>
      <c r="B65" s="128">
        <v>59</v>
      </c>
      <c r="C65" s="129" t="s">
        <v>145</v>
      </c>
      <c r="D65" s="130">
        <v>1</v>
      </c>
      <c r="E65" s="131" t="s">
        <v>30</v>
      </c>
      <c r="F65" s="132" t="s">
        <v>113</v>
      </c>
      <c r="G65" s="133">
        <f t="shared" si="3"/>
        <v>15</v>
      </c>
      <c r="H65" s="134">
        <v>15</v>
      </c>
      <c r="I65" s="158"/>
      <c r="J65" s="135">
        <f t="shared" si="6"/>
        <v>0</v>
      </c>
      <c r="K65" s="136" t="str">
        <f t="shared" si="7"/>
        <v xml:space="preserve"> </v>
      </c>
      <c r="L65" s="137"/>
      <c r="M65" s="137"/>
      <c r="N65" s="138"/>
      <c r="O65" s="138"/>
      <c r="P65" s="139"/>
      <c r="Q65" s="139"/>
      <c r="R65" s="140"/>
      <c r="S65" s="138"/>
      <c r="T65" s="141"/>
    </row>
    <row r="66" spans="1:20" ht="16.5" thickTop="1" thickBot="1" x14ac:dyDescent="0.3">
      <c r="C66" s="1"/>
      <c r="D66" s="1"/>
      <c r="E66" s="1"/>
      <c r="F66" s="1"/>
      <c r="G66" s="1"/>
      <c r="J66" s="142"/>
    </row>
    <row r="67" spans="1:20" ht="60.75" customHeight="1" thickTop="1" thickBot="1" x14ac:dyDescent="0.3">
      <c r="B67" s="143" t="s">
        <v>9</v>
      </c>
      <c r="C67" s="143"/>
      <c r="D67" s="143"/>
      <c r="E67" s="143"/>
      <c r="F67" s="143"/>
      <c r="G67" s="144"/>
      <c r="H67" s="145" t="s">
        <v>10</v>
      </c>
      <c r="I67" s="146" t="s">
        <v>11</v>
      </c>
      <c r="J67" s="147"/>
      <c r="K67" s="148"/>
      <c r="S67" s="24"/>
      <c r="T67" s="149"/>
    </row>
    <row r="68" spans="1:20" ht="33" customHeight="1" thickTop="1" thickBot="1" x14ac:dyDescent="0.3">
      <c r="B68" s="150" t="s">
        <v>26</v>
      </c>
      <c r="C68" s="150"/>
      <c r="D68" s="150"/>
      <c r="E68" s="150"/>
      <c r="F68" s="150"/>
      <c r="G68" s="151"/>
      <c r="H68" s="152">
        <f>SUM(G7:G65)</f>
        <v>45297</v>
      </c>
      <c r="I68" s="153">
        <f>SUM(J7:J65)</f>
        <v>0</v>
      </c>
      <c r="J68" s="154"/>
      <c r="K68" s="155"/>
    </row>
    <row r="69" spans="1:20" ht="14.25" customHeight="1" thickTop="1" x14ac:dyDescent="0.25"/>
    <row r="70" spans="1:20" ht="14.25" customHeight="1" x14ac:dyDescent="0.25"/>
    <row r="71" spans="1:20" ht="14.25" customHeight="1" x14ac:dyDescent="0.25"/>
    <row r="72" spans="1:20" ht="14.25" customHeight="1" x14ac:dyDescent="0.25"/>
    <row r="73" spans="1:20" ht="14.25" customHeight="1" x14ac:dyDescent="0.25"/>
    <row r="74" spans="1:20" ht="14.25" customHeight="1" x14ac:dyDescent="0.25"/>
    <row r="75" spans="1:20" ht="14.25" customHeight="1" x14ac:dyDescent="0.25"/>
    <row r="76" spans="1:20" ht="14.25" customHeight="1" x14ac:dyDescent="0.25"/>
    <row r="77" spans="1:20" ht="14.25" customHeight="1" x14ac:dyDescent="0.25"/>
    <row r="78" spans="1:20" ht="14.25" customHeight="1" x14ac:dyDescent="0.25"/>
    <row r="79" spans="1:20" ht="14.25" customHeight="1" x14ac:dyDescent="0.25"/>
    <row r="80" spans="1:2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</sheetData>
  <sheetProtection algorithmName="SHA-512" hashValue="mKmNZdwdOun7VP0IZBXze5YXIVJC006bovGpQ6ujNjdfolhajX/UAw1V+NNzbyC0UaXIuhpcw7hX68csO98DBw==" saltValue="JwVpGg0V/kbUO1v4e1tJDw==" spinCount="100000" sheet="1" objects="1" scenarios="1"/>
  <mergeCells count="33">
    <mergeCell ref="L7:L37"/>
    <mergeCell ref="M7:M37"/>
    <mergeCell ref="N7:N37"/>
    <mergeCell ref="O7:O37"/>
    <mergeCell ref="P7:P37"/>
    <mergeCell ref="Q7:Q37"/>
    <mergeCell ref="R7:R37"/>
    <mergeCell ref="S7:S37"/>
    <mergeCell ref="T7:T37"/>
    <mergeCell ref="P38:P53"/>
    <mergeCell ref="Q38:Q53"/>
    <mergeCell ref="R38:R53"/>
    <mergeCell ref="S38:S53"/>
    <mergeCell ref="T38:T53"/>
    <mergeCell ref="S55:S65"/>
    <mergeCell ref="T55:T65"/>
    <mergeCell ref="Q55:Q65"/>
    <mergeCell ref="B68:F68"/>
    <mergeCell ref="I68:K68"/>
    <mergeCell ref="B67:F67"/>
    <mergeCell ref="B1:D1"/>
    <mergeCell ref="I67:K67"/>
    <mergeCell ref="I2:R3"/>
    <mergeCell ref="R55:R65"/>
    <mergeCell ref="P55:P65"/>
    <mergeCell ref="L55:L65"/>
    <mergeCell ref="M55:M65"/>
    <mergeCell ref="N55:N65"/>
    <mergeCell ref="O55:O65"/>
    <mergeCell ref="L38:L53"/>
    <mergeCell ref="M38:M53"/>
    <mergeCell ref="N38:N53"/>
    <mergeCell ref="O38:O53"/>
  </mergeCells>
  <conditionalFormatting sqref="B7:B65">
    <cfRule type="cellIs" dxfId="7" priority="83" operator="greaterThanOrEqual">
      <formula>1</formula>
    </cfRule>
    <cfRule type="containsBlanks" dxfId="6" priority="89">
      <formula>LEN(TRIM(B7))=0</formula>
    </cfRule>
  </conditionalFormatting>
  <conditionalFormatting sqref="D7:D65">
    <cfRule type="containsBlanks" dxfId="5" priority="22">
      <formula>LEN(TRIM(D7))=0</formula>
    </cfRule>
  </conditionalFormatting>
  <conditionalFormatting sqref="I7:I65">
    <cfRule type="notContainsBlanks" dxfId="4" priority="48">
      <formula>LEN(TRIM(I7))&gt;0</formula>
    </cfRule>
    <cfRule type="notContainsBlanks" dxfId="3" priority="49">
      <formula>LEN(TRIM(I7))&gt;0</formula>
    </cfRule>
    <cfRule type="containsBlanks" dxfId="2" priority="50">
      <formula>LEN(TRIM(I7))=0</formula>
    </cfRule>
  </conditionalFormatting>
  <conditionalFormatting sqref="K7:K65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M7" xr:uid="{00000000-0002-0000-0000-000000000000}">
      <formula1>"ANO,NE"</formula1>
    </dataValidation>
    <dataValidation type="list" showInputMessage="1" showErrorMessage="1" sqref="E7:E65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2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Helena Sedláčková</cp:lastModifiedBy>
  <cp:revision>1</cp:revision>
  <cp:lastPrinted>2024-04-29T05:39:42Z</cp:lastPrinted>
  <dcterms:created xsi:type="dcterms:W3CDTF">2014-03-05T12:43:32Z</dcterms:created>
  <dcterms:modified xsi:type="dcterms:W3CDTF">2024-04-29T07:00:05Z</dcterms:modified>
</cp:coreProperties>
</file>